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Con Edison\Con Ed RS19 Formula Rate\Deficiency Response\"/>
    </mc:Choice>
  </mc:AlternateContent>
  <xr:revisionPtr revIDLastSave="0" documentId="13_ncr:1_{9FE429E3-7B65-46F0-BF4C-1223245E5D06}" xr6:coauthVersionLast="47" xr6:coauthVersionMax="47" xr10:uidLastSave="{00000000-0000-0000-0000-000000000000}"/>
  <bookViews>
    <workbookView xWindow="22932" yWindow="-108" windowWidth="23256" windowHeight="14616" xr2:uid="{18202001-0B11-4ECD-9341-8418A4468F9E}"/>
  </bookViews>
  <sheets>
    <sheet name="2023 Schedule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5" i="1" l="1"/>
  <c r="N259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6" i="1"/>
  <c r="N235" i="1"/>
  <c r="N234" i="1"/>
  <c r="N233" i="1"/>
  <c r="N232" i="1"/>
  <c r="N231" i="1"/>
  <c r="N230" i="1"/>
  <c r="N228" i="1"/>
  <c r="N227" i="1"/>
  <c r="N225" i="1"/>
  <c r="N210" i="1"/>
  <c r="N209" i="1"/>
  <c r="N208" i="1"/>
  <c r="N207" i="1"/>
  <c r="N206" i="1"/>
  <c r="N205" i="1"/>
  <c r="N204" i="1"/>
  <c r="N203" i="1"/>
  <c r="N202" i="1"/>
  <c r="N198" i="1"/>
  <c r="N197" i="1"/>
  <c r="N159" i="1"/>
  <c r="N158" i="1"/>
  <c r="N157" i="1"/>
  <c r="N156" i="1"/>
  <c r="N155" i="1"/>
  <c r="N151" i="1"/>
  <c r="N150" i="1"/>
  <c r="N149" i="1"/>
  <c r="N148" i="1"/>
  <c r="N147" i="1"/>
  <c r="N146" i="1"/>
  <c r="N145" i="1"/>
  <c r="N144" i="1"/>
  <c r="N142" i="1"/>
  <c r="N139" i="1"/>
  <c r="N135" i="1"/>
  <c r="N134" i="1"/>
  <c r="N133" i="1"/>
  <c r="N131" i="1"/>
  <c r="N130" i="1"/>
  <c r="N97" i="1"/>
  <c r="N96" i="1"/>
  <c r="N95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4" i="1"/>
  <c r="N63" i="1"/>
  <c r="N62" i="1"/>
  <c r="N61" i="1"/>
  <c r="N60" i="1"/>
  <c r="N59" i="1"/>
  <c r="N58" i="1"/>
  <c r="N57" i="1"/>
  <c r="N42" i="1"/>
  <c r="N41" i="1"/>
  <c r="N40" i="1"/>
  <c r="N39" i="1"/>
  <c r="N38" i="1"/>
  <c r="N37" i="1"/>
  <c r="N36" i="1"/>
  <c r="N35" i="1"/>
  <c r="N34" i="1"/>
  <c r="N33" i="1"/>
  <c r="N29" i="1"/>
</calcChain>
</file>

<file path=xl/sharedStrings.xml><?xml version="1.0" encoding="utf-8"?>
<sst xmlns="http://schemas.openxmlformats.org/spreadsheetml/2006/main" count="545" uniqueCount="240">
  <si>
    <t>CONSOLIDATED EDISON COMPANY OF NEW YORK, INC.</t>
  </si>
  <si>
    <t>AVERAGE SERVICE LIVES, NET SALVAGE</t>
  </si>
  <si>
    <t>ANNUAL DEPRECIATION RATES AND LIFE TABLES</t>
  </si>
  <si>
    <t>(EFFECTIVE 1/1/2023)</t>
  </si>
  <si>
    <t xml:space="preserve">AVERAGE </t>
  </si>
  <si>
    <t>SERVICE</t>
  </si>
  <si>
    <t>NET</t>
  </si>
  <si>
    <t>PSC ACCT</t>
  </si>
  <si>
    <t>LIFE</t>
  </si>
  <si>
    <t>SALVAGE</t>
  </si>
  <si>
    <t>ANNUAL</t>
  </si>
  <si>
    <t>NUMBER</t>
  </si>
  <si>
    <t>ACCOUNT DESCRIPTION</t>
  </si>
  <si>
    <t>TABLE</t>
  </si>
  <si>
    <t>(Years)</t>
  </si>
  <si>
    <t>%</t>
  </si>
  <si>
    <t>RATE %</t>
  </si>
  <si>
    <t>ELECTRIC PLANT</t>
  </si>
  <si>
    <t>PRODUCTION PLANT - STEAM PRODUCTION</t>
  </si>
  <si>
    <t>E Structures &amp; Improvements</t>
  </si>
  <si>
    <t>L1</t>
  </si>
  <si>
    <t>(F)</t>
  </si>
  <si>
    <t>E Boiler Plant Equipment</t>
  </si>
  <si>
    <t>L0.5</t>
  </si>
  <si>
    <t>E Turbogenerator</t>
  </si>
  <si>
    <t>S1</t>
  </si>
  <si>
    <t>E Accessory Electric Eq</t>
  </si>
  <si>
    <t>E Misc Power Plant Equipment</t>
  </si>
  <si>
    <t>Production Plant - Other Production</t>
  </si>
  <si>
    <t xml:space="preserve">R1 </t>
  </si>
  <si>
    <t>E Fuel Holders</t>
  </si>
  <si>
    <t xml:space="preserve">L0.5 </t>
  </si>
  <si>
    <t>E Generators</t>
  </si>
  <si>
    <t>Hudson Avenue</t>
  </si>
  <si>
    <t xml:space="preserve">S1 </t>
  </si>
  <si>
    <t>E Solar Generators</t>
  </si>
  <si>
    <t>S3</t>
  </si>
  <si>
    <t>R1.5</t>
  </si>
  <si>
    <t>E Storage Equipment</t>
  </si>
  <si>
    <t>TRANSMISSION PLANT</t>
  </si>
  <si>
    <t>E Cap Sftw for Electric Tran</t>
  </si>
  <si>
    <t>SQ</t>
  </si>
  <si>
    <t>(D)</t>
  </si>
  <si>
    <t>E Cap Sftw for Electric Tran Cloud</t>
  </si>
  <si>
    <t>R2</t>
  </si>
  <si>
    <t>E Station Equipment</t>
  </si>
  <si>
    <t>S0</t>
  </si>
  <si>
    <t>E Towers &amp; Fixtures</t>
  </si>
  <si>
    <t>R4</t>
  </si>
  <si>
    <t>E O/H Conductors &amp; Devices</t>
  </si>
  <si>
    <t>E UG Conduit</t>
  </si>
  <si>
    <t>S4</t>
  </si>
  <si>
    <t>E U/G Conduit - Manhattan/Br</t>
  </si>
  <si>
    <t>E U/G Conductors &amp; Devices</t>
  </si>
  <si>
    <t>R2.5</t>
  </si>
  <si>
    <t>DISTRIBUTION PLANT</t>
  </si>
  <si>
    <t>E Land &amp; LR - Easements/Lshl</t>
  </si>
  <si>
    <t>E Station Equipment BQDM DC Link</t>
  </si>
  <si>
    <t>E Energy Storage Equipment</t>
  </si>
  <si>
    <t>E Energy Storage Equipment BQDM Brownsville Proj.</t>
  </si>
  <si>
    <t>E Poles, Towers and Fixtures</t>
  </si>
  <si>
    <t xml:space="preserve">R1  </t>
  </si>
  <si>
    <t>E Cap Sftw for Electric Dist</t>
  </si>
  <si>
    <t>E Cap Sftw for Electric Dist Cloud</t>
  </si>
  <si>
    <t>E Cap Sftw for Electric Dist (WMS)</t>
  </si>
  <si>
    <t>E Cap Sftw for Electric Dist 15 Years Cloud</t>
  </si>
  <si>
    <t>R1</t>
  </si>
  <si>
    <t>E U/G Conduit</t>
  </si>
  <si>
    <t>(I)</t>
  </si>
  <si>
    <t>E U/G Conduit -BQDM</t>
  </si>
  <si>
    <t>R0.5</t>
  </si>
  <si>
    <t>E U/G Conductors &amp; Devices BQDM DC link</t>
  </si>
  <si>
    <t>E Line Trnsf O/H</t>
  </si>
  <si>
    <t>E Line Trnsf U/G</t>
  </si>
  <si>
    <t xml:space="preserve">E  Transformers BQDM </t>
  </si>
  <si>
    <t>E Services - O/H</t>
  </si>
  <si>
    <t>E Services - U/G</t>
  </si>
  <si>
    <t>E Meters - Purchases (Electro-Mechanical)</t>
  </si>
  <si>
    <t>E Meters - Purchases (Solid-State)</t>
  </si>
  <si>
    <t>E Meters - Purchases AMI</t>
  </si>
  <si>
    <t>S2</t>
  </si>
  <si>
    <t>E Meters - Unrecovered EM Purchases</t>
  </si>
  <si>
    <t>E Meters - Unrecovered SS Purchases</t>
  </si>
  <si>
    <t>E Meters - Install (Electro-Mechanical)</t>
  </si>
  <si>
    <t>E Meters - Install (Solid-State)</t>
  </si>
  <si>
    <t>E Meters - Install (AMI)</t>
  </si>
  <si>
    <t>E Meters - Unrecovered EM Install</t>
  </si>
  <si>
    <t>E Meters - Unrecovered SS Install</t>
  </si>
  <si>
    <t>E Inst on Cust Prem</t>
  </si>
  <si>
    <t>E St Lt &amp; Sig Sys - O/H</t>
  </si>
  <si>
    <t>E St Lt &amp; Sig Sys - U/G</t>
  </si>
  <si>
    <t>GENERAL PLANT</t>
  </si>
  <si>
    <t>E Truck Automobile</t>
  </si>
  <si>
    <t>E Light Truck Automobile</t>
  </si>
  <si>
    <t>E Communication Equipment</t>
  </si>
  <si>
    <t xml:space="preserve">SQ </t>
  </si>
  <si>
    <t xml:space="preserve">PLANT HELD FOR FUTURE USE </t>
  </si>
  <si>
    <t>Transmission Plant</t>
  </si>
  <si>
    <t>E UG Conduit Fu</t>
  </si>
  <si>
    <t>-</t>
  </si>
  <si>
    <t>GAS PLANT</t>
  </si>
  <si>
    <t>NATURAL GAS STORAGE PLANT</t>
  </si>
  <si>
    <t>OTHER STORAGE PLANT</t>
  </si>
  <si>
    <t>G Str &amp; Impr - Liquefied Sto</t>
  </si>
  <si>
    <t>S0.5</t>
  </si>
  <si>
    <t>G Gas Holders - Liq Stg</t>
  </si>
  <si>
    <t>S2.5</t>
  </si>
  <si>
    <t>G Purification Equipment</t>
  </si>
  <si>
    <t>G Liquefaction Equipment</t>
  </si>
  <si>
    <t>G Vaporizing Equipment</t>
  </si>
  <si>
    <t>G Compr Eq - Liq Stg</t>
  </si>
  <si>
    <t>R3</t>
  </si>
  <si>
    <t>G Meas &amp; Reg Eq.- Liq Stg</t>
  </si>
  <si>
    <t>G Other Eq - Liq Stg</t>
  </si>
  <si>
    <t>G Structures &amp; Improvements</t>
  </si>
  <si>
    <t>G Gas Mains-  All Other</t>
  </si>
  <si>
    <t>R2.0</t>
  </si>
  <si>
    <t>(B)</t>
  </si>
  <si>
    <t>G Gas Mains - Cast Iron</t>
  </si>
  <si>
    <t>SQUARE</t>
  </si>
  <si>
    <t>Dec 2040</t>
  </si>
  <si>
    <t>(H)</t>
  </si>
  <si>
    <t>G Gas Mains - Tunnel</t>
  </si>
  <si>
    <t>G Compressor Station Eq</t>
  </si>
  <si>
    <t>G Meas &amp; Reg Stn Eq</t>
  </si>
  <si>
    <t>G Gas Mains - All Other</t>
  </si>
  <si>
    <t>G  GasMains -Leak Prone Pipe</t>
  </si>
  <si>
    <t>G Gas Services - All Other</t>
  </si>
  <si>
    <t>SERVICES</t>
  </si>
  <si>
    <t>SERVICES - LPP</t>
  </si>
  <si>
    <t>G Meters - Purchases</t>
  </si>
  <si>
    <t>G Meters - AMI Purchases</t>
  </si>
  <si>
    <t>G Meters - Unrecovered Meter Purchases</t>
  </si>
  <si>
    <t>G Meters - Installations</t>
  </si>
  <si>
    <t>AMI G Meters - Installations</t>
  </si>
  <si>
    <t>G Meters - Unrecovered Meter Install</t>
  </si>
  <si>
    <t>G House Reg - Pch</t>
  </si>
  <si>
    <t xml:space="preserve">R2 </t>
  </si>
  <si>
    <t>G House Reg - Inst</t>
  </si>
  <si>
    <t>General Plant</t>
  </si>
  <si>
    <t>G Cap Sftw for Gas 5 yr</t>
  </si>
  <si>
    <t>G Cap Sftw for Gas 5 yr Cloud</t>
  </si>
  <si>
    <t>G Truck Automobile</t>
  </si>
  <si>
    <t>G Communication Equipment</t>
  </si>
  <si>
    <t>G Communication Equipment NG detectors</t>
  </si>
  <si>
    <t>STEAM PLANT</t>
  </si>
  <si>
    <t>PRODUCTION PLANT</t>
  </si>
  <si>
    <t>(Excluding ERRP &amp; 74th St (transferred from Electric)</t>
  </si>
  <si>
    <t>S Land &amp; LR - Lshlds-59th St</t>
  </si>
  <si>
    <t>(A)(C)</t>
  </si>
  <si>
    <t>S Land &amp; LR - Lshlds-74th St</t>
  </si>
  <si>
    <t>S Structures &amp; Improvements</t>
  </si>
  <si>
    <t>(C)</t>
  </si>
  <si>
    <t xml:space="preserve">Life Span method </t>
  </si>
  <si>
    <t>OK</t>
  </si>
  <si>
    <t>S Boiler Plant Equipment</t>
  </si>
  <si>
    <t>S Accessory Power Equipment</t>
  </si>
  <si>
    <t>S Miscellaneous Station Eq</t>
  </si>
  <si>
    <t>74th St ( transferred from Electric)</t>
  </si>
  <si>
    <t>S Land &amp; LR-Lshlds-74St FR</t>
  </si>
  <si>
    <t>S Str &amp; Impr-74th St Fully R</t>
  </si>
  <si>
    <t>S Boiler Plant Eq-74th St Fu</t>
  </si>
  <si>
    <t>S Acc Power Eq-74th St Fully</t>
  </si>
  <si>
    <t>S Misc Station Equipment-74t</t>
  </si>
  <si>
    <t>PRODUCTION &amp; DISTRIBUTION PLANT - ERRP</t>
  </si>
  <si>
    <t>S Str &amp; Impr-ERRP</t>
  </si>
  <si>
    <t>S Boiler Plant Eq-ERRP</t>
  </si>
  <si>
    <t>S Accessory Power Eq-ERRP</t>
  </si>
  <si>
    <t>S Misc Station Equipment-ERR</t>
  </si>
  <si>
    <t>S Steam Mains-ERRP</t>
  </si>
  <si>
    <t>S Stm Mains - Desuperheating</t>
  </si>
  <si>
    <t>DISTRIBUTION PLANT(Excluding ERRP)</t>
  </si>
  <si>
    <t>S Cap Sftw for Steam 5 yr</t>
  </si>
  <si>
    <t>S Cap Sftw for Steam 5 yr Cloud</t>
  </si>
  <si>
    <t>S Steam Mains</t>
  </si>
  <si>
    <t>S Services</t>
  </si>
  <si>
    <t>S Meter - Purchases</t>
  </si>
  <si>
    <t>S1.5</t>
  </si>
  <si>
    <t>S Acc Eq on Cust Prem</t>
  </si>
  <si>
    <t>S Inst of Meter &amp; Acc Eq</t>
  </si>
  <si>
    <t>COMMON PLANT</t>
  </si>
  <si>
    <t>INTANGIBLE PLANT</t>
  </si>
  <si>
    <t>C Cap Sftw for C Plant 5 yr</t>
  </si>
  <si>
    <t>C Cap Sftw for C Plant 5 yr Cloud</t>
  </si>
  <si>
    <t>C Cap Sftw for C Plant 10 yr</t>
  </si>
  <si>
    <t>C Cap Sftw for C Plant 10 yr Cloud</t>
  </si>
  <si>
    <t>C Cap Sftw for C Plant 15 yr</t>
  </si>
  <si>
    <t xml:space="preserve">  HR Payroll</t>
  </si>
  <si>
    <t xml:space="preserve">  Project One</t>
  </si>
  <si>
    <t xml:space="preserve">  PowerPlant</t>
  </si>
  <si>
    <t>C Cap Sftw for C Plant 15 yr Cloud</t>
  </si>
  <si>
    <t>C AMI software</t>
  </si>
  <si>
    <t>C AMI software Cloud</t>
  </si>
  <si>
    <t>C Oracle Strategic Agreement</t>
  </si>
  <si>
    <t>GENERAL PLANT EQUIPMENT</t>
  </si>
  <si>
    <t>C Struct &amp; Improv TRC A</t>
  </si>
  <si>
    <t>C Struct &amp; Improv TRC B</t>
  </si>
  <si>
    <t>C Struct &amp; Improv TRC C</t>
  </si>
  <si>
    <t>C OFE. - EDP Eq</t>
  </si>
  <si>
    <t>(E)</t>
  </si>
  <si>
    <t>C OFE. - EDP Eq - ERRP</t>
  </si>
  <si>
    <t>C OFE. - Furniture</t>
  </si>
  <si>
    <t>C OFE. - Office Machines</t>
  </si>
  <si>
    <t>C Tr. Eq. - Automobiles</t>
  </si>
  <si>
    <t>C Tr. Eq. - Light Trucks</t>
  </si>
  <si>
    <t>C Tr. Eq. - Heavy Trucks</t>
  </si>
  <si>
    <t>C Tr. Eq. - Tr. &amp; Mtd.Equip.</t>
  </si>
  <si>
    <t>C Tr. Eq. - Buses</t>
  </si>
  <si>
    <t>C Tr. Eq. - Tractors</t>
  </si>
  <si>
    <t>C Stores Equipment</t>
  </si>
  <si>
    <t>C Tools, Shop &amp; Garage Eq</t>
  </si>
  <si>
    <t>C Laboratory Equipment</t>
  </si>
  <si>
    <t>C Power Operated Equipment</t>
  </si>
  <si>
    <t xml:space="preserve">C Comm. Eqment </t>
  </si>
  <si>
    <t xml:space="preserve">C AMI Comm. Eqment </t>
  </si>
  <si>
    <t>C Light Tower Lease</t>
  </si>
  <si>
    <t>(G)</t>
  </si>
  <si>
    <t>C Misc. Equip.</t>
  </si>
  <si>
    <t>NONUTILITY PROPERTY</t>
  </si>
  <si>
    <t>NU Nonutility Telecom</t>
  </si>
  <si>
    <t>NOTES</t>
  </si>
  <si>
    <t>(A)</t>
  </si>
  <si>
    <t>Remaining life amortization by location.</t>
  </si>
  <si>
    <t xml:space="preserve">Gas Plant in Service other than Interruptible Gas Plant. </t>
  </si>
  <si>
    <t>Other than the fully recovered investment at the 74th Street Station.</t>
  </si>
  <si>
    <t>Amortization in accordance with the Software Accounting Guideline.</t>
  </si>
  <si>
    <t>Effective 1/1/95, investment in account is being amortized in accordance</t>
  </si>
  <si>
    <t>with the method specified in Case No. 93-M-1098.</t>
  </si>
  <si>
    <t xml:space="preserve">Life span method is used. Curve shown is interim survivor curve. </t>
  </si>
  <si>
    <t>Light Tower Lease is amortized by Accounting Research and Procedures</t>
  </si>
  <si>
    <t>Existing pipe to be replaced under the Company’s main replacement program will be amortized by 2040.</t>
  </si>
  <si>
    <t>CE -G-376121  Mains -Leak Prone Pipe</t>
  </si>
  <si>
    <t>Annual amortization</t>
  </si>
  <si>
    <t>CE -G-376110  Mains -Cast Iron Mains</t>
  </si>
  <si>
    <t>CE -G-380101  Service -Leak Prone</t>
  </si>
  <si>
    <t>CE -G-367200  Cast Iron MAINS &amp; SLEEVES</t>
  </si>
  <si>
    <t xml:space="preserve">(I) </t>
  </si>
  <si>
    <t xml:space="preserve">The manhole/box cover and the associated components such as latches are an independent retirement unit. </t>
  </si>
  <si>
    <t>STEAM RATES ARE PRELIMIARY</t>
  </si>
  <si>
    <t>Attachment 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</si>
</sst>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_);_(* \(#,##0.0000\);_(* &quot;-&quot;??_);_(@_)"/>
    <numFmt numFmtId="166" formatCode="_(* #,##0.00_);_(* \(#,##0.00\);_(* &quot;-&quot;_);_(@_)"/>
    <numFmt numFmtId="167" formatCode="_(* #,##0_);_(* \(#,##0\);_(* &quot;-&quot;??_);_(@_)"/>
    <numFmt numFmtId="168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u/>
      <sz val="10"/>
      <color indexed="8"/>
      <name val="Arial"/>
      <family val="2"/>
    </font>
    <font>
      <sz val="11"/>
      <name val="Arial"/>
      <family val="2"/>
    </font>
    <font>
      <u val="doubleAccounting"/>
      <sz val="10"/>
      <color indexed="8"/>
      <name val="Arial"/>
      <family val="2"/>
    </font>
    <font>
      <i/>
      <sz val="11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1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1" fontId="8" fillId="0" borderId="0" xfId="0" applyNumberFormat="1" applyFont="1" applyAlignment="1">
      <alignment horizontal="center"/>
    </xf>
    <xf numFmtId="41" fontId="8" fillId="0" borderId="0" xfId="0" quotePrefix="1" applyNumberFormat="1" applyFont="1" applyAlignment="1">
      <alignment horizontal="left"/>
    </xf>
    <xf numFmtId="41" fontId="9" fillId="0" borderId="0" xfId="0" applyNumberFormat="1" applyFont="1" applyAlignment="1">
      <alignment horizontal="center"/>
    </xf>
    <xf numFmtId="41" fontId="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1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43" fontId="11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quotePrefix="1" applyNumberFormat="1" applyFont="1"/>
    <xf numFmtId="164" fontId="11" fillId="0" borderId="0" xfId="0" quotePrefix="1" applyNumberFormat="1" applyFont="1" applyAlignment="1">
      <alignment horizontal="center"/>
    </xf>
    <xf numFmtId="43" fontId="11" fillId="0" borderId="0" xfId="1" applyFont="1" applyFill="1" applyBorder="1" applyAlignment="1" applyProtection="1">
      <alignment horizontal="center"/>
    </xf>
    <xf numFmtId="165" fontId="5" fillId="0" borderId="0" xfId="0" applyNumberFormat="1" applyFont="1"/>
    <xf numFmtId="43" fontId="5" fillId="0" borderId="0" xfId="0" applyNumberFormat="1" applyFont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5"/>
    </xf>
    <xf numFmtId="0" fontId="11" fillId="0" borderId="0" xfId="0" quotePrefix="1" applyFont="1" applyAlignment="1">
      <alignment horizontal="center"/>
    </xf>
    <xf numFmtId="43" fontId="11" fillId="0" borderId="0" xfId="0" applyNumberFormat="1" applyFont="1"/>
    <xf numFmtId="166" fontId="11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3" fillId="0" borderId="0" xfId="0" applyFont="1" applyAlignment="1">
      <alignment horizontal="left"/>
    </xf>
    <xf numFmtId="43" fontId="11" fillId="0" borderId="0" xfId="0" quotePrefix="1" applyNumberFormat="1" applyFont="1" applyAlignment="1" applyProtection="1">
      <alignment horizontal="center"/>
      <protection locked="0"/>
    </xf>
    <xf numFmtId="43" fontId="1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left"/>
    </xf>
    <xf numFmtId="43" fontId="5" fillId="0" borderId="0" xfId="1" applyFont="1" applyFill="1" applyBorder="1" applyAlignment="1"/>
    <xf numFmtId="43" fontId="11" fillId="0" borderId="0" xfId="0" applyNumberFormat="1" applyFont="1" applyAlignment="1">
      <alignment horizontal="center"/>
    </xf>
    <xf numFmtId="167" fontId="11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49" fontId="5" fillId="0" borderId="0" xfId="0" applyNumberFormat="1" applyFont="1"/>
    <xf numFmtId="0" fontId="8" fillId="0" borderId="0" xfId="3" applyFont="1"/>
    <xf numFmtId="0" fontId="8" fillId="0" borderId="0" xfId="3" applyFont="1" applyAlignment="1">
      <alignment horizontal="center"/>
    </xf>
    <xf numFmtId="41" fontId="8" fillId="0" borderId="0" xfId="3" quotePrefix="1" applyNumberFormat="1" applyFont="1" applyAlignment="1">
      <alignment horizontal="center"/>
    </xf>
    <xf numFmtId="42" fontId="15" fillId="0" borderId="0" xfId="3" applyNumberFormat="1" applyFont="1" applyAlignment="1">
      <alignment horizontal="center"/>
    </xf>
    <xf numFmtId="42" fontId="15" fillId="0" borderId="0" xfId="3" applyNumberFormat="1" applyFont="1" applyAlignment="1">
      <alignment horizontal="left"/>
    </xf>
    <xf numFmtId="44" fontId="2" fillId="0" borderId="0" xfId="2" applyFont="1" applyFill="1"/>
    <xf numFmtId="44" fontId="2" fillId="0" borderId="0" xfId="2" applyFont="1" applyFill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quotePrefix="1" applyFont="1"/>
    <xf numFmtId="41" fontId="14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center"/>
    </xf>
    <xf numFmtId="0" fontId="16" fillId="0" borderId="0" xfId="0" applyFont="1"/>
    <xf numFmtId="41" fontId="14" fillId="0" borderId="0" xfId="0" quotePrefix="1" applyNumberFormat="1" applyFont="1" applyAlignment="1">
      <alignment horizontal="center"/>
    </xf>
    <xf numFmtId="0" fontId="5" fillId="2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41" fontId="14" fillId="3" borderId="0" xfId="0" quotePrefix="1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164" fontId="11" fillId="3" borderId="0" xfId="0" quotePrefix="1" applyNumberFormat="1" applyFont="1" applyFill="1"/>
    <xf numFmtId="164" fontId="11" fillId="3" borderId="0" xfId="0" quotePrefix="1" applyNumberFormat="1" applyFont="1" applyFill="1" applyAlignment="1">
      <alignment horizontal="center"/>
    </xf>
    <xf numFmtId="43" fontId="14" fillId="3" borderId="0" xfId="0" applyNumberFormat="1" applyFont="1" applyFill="1" applyAlignment="1">
      <alignment horizontal="center"/>
    </xf>
    <xf numFmtId="2" fontId="0" fillId="0" borderId="0" xfId="0" applyNumberFormat="1"/>
    <xf numFmtId="2" fontId="0" fillId="3" borderId="0" xfId="0" applyNumberFormat="1" applyFill="1"/>
    <xf numFmtId="49" fontId="5" fillId="0" borderId="0" xfId="0" quotePrefix="1" applyNumberFormat="1" applyFont="1" applyAlignment="1">
      <alignment horizontal="left"/>
    </xf>
    <xf numFmtId="0" fontId="17" fillId="0" borderId="0" xfId="0" applyFont="1"/>
    <xf numFmtId="2" fontId="5" fillId="0" borderId="0" xfId="0" applyNumberFormat="1" applyFont="1" applyAlignment="1">
      <alignment horizontal="right"/>
    </xf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quotePrefix="1" applyFont="1" applyFill="1"/>
    <xf numFmtId="49" fontId="5" fillId="4" borderId="0" xfId="0" applyNumberFormat="1" applyFont="1" applyFill="1"/>
    <xf numFmtId="41" fontId="11" fillId="5" borderId="0" xfId="0" quotePrefix="1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164" fontId="11" fillId="5" borderId="0" xfId="0" quotePrefix="1" applyNumberFormat="1" applyFont="1" applyFill="1"/>
    <xf numFmtId="164" fontId="11" fillId="5" borderId="0" xfId="0" quotePrefix="1" applyNumberFormat="1" applyFont="1" applyFill="1" applyAlignment="1">
      <alignment horizontal="center"/>
    </xf>
    <xf numFmtId="10" fontId="11" fillId="5" borderId="0" xfId="0" applyNumberFormat="1" applyFont="1" applyFill="1" applyAlignment="1">
      <alignment horizontal="right"/>
    </xf>
    <xf numFmtId="0" fontId="18" fillId="6" borderId="0" xfId="0" applyFont="1" applyFill="1"/>
    <xf numFmtId="0" fontId="18" fillId="5" borderId="0" xfId="0" applyFont="1" applyFill="1"/>
    <xf numFmtId="10" fontId="11" fillId="4" borderId="0" xfId="0" applyNumberFormat="1" applyFont="1" applyFill="1" applyAlignment="1">
      <alignment horizontal="right"/>
    </xf>
    <xf numFmtId="0" fontId="2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0" xfId="0" applyFont="1" applyFill="1"/>
    <xf numFmtId="10" fontId="11" fillId="5" borderId="0" xfId="1" applyNumberFormat="1" applyFont="1" applyFill="1" applyBorder="1" applyAlignment="1" applyProtection="1"/>
    <xf numFmtId="10" fontId="11" fillId="4" borderId="0" xfId="1" applyNumberFormat="1" applyFont="1" applyFill="1" applyBorder="1" applyAlignment="1" applyProtection="1"/>
    <xf numFmtId="41" fontId="11" fillId="5" borderId="0" xfId="0" applyNumberFormat="1" applyFont="1" applyFill="1" applyAlignment="1">
      <alignment horizontal="center"/>
    </xf>
    <xf numFmtId="43" fontId="11" fillId="5" borderId="0" xfId="0" applyNumberFormat="1" applyFont="1" applyFill="1"/>
    <xf numFmtId="167" fontId="11" fillId="5" borderId="0" xfId="0" applyNumberFormat="1" applyFont="1" applyFill="1"/>
    <xf numFmtId="0" fontId="5" fillId="4" borderId="0" xfId="0" quotePrefix="1" applyFont="1" applyFill="1" applyAlignment="1">
      <alignment horizontal="left"/>
    </xf>
    <xf numFmtId="0" fontId="10" fillId="0" borderId="0" xfId="0" quotePrefix="1" applyFont="1" applyAlignment="1">
      <alignment horizontal="left"/>
    </xf>
    <xf numFmtId="0" fontId="14" fillId="0" borderId="0" xfId="0" applyFont="1" applyAlignment="1">
      <alignment horizontal="right"/>
    </xf>
    <xf numFmtId="41" fontId="14" fillId="0" borderId="0" xfId="0" applyNumberFormat="1" applyFont="1"/>
    <xf numFmtId="2" fontId="1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14" fillId="0" borderId="0" xfId="0" applyNumberFormat="1" applyFont="1"/>
    <xf numFmtId="0" fontId="19" fillId="0" borderId="0" xfId="0" applyFont="1"/>
    <xf numFmtId="2" fontId="2" fillId="0" borderId="0" xfId="0" applyNumberFormat="1" applyFont="1" applyAlignment="1">
      <alignment horizontal="center"/>
    </xf>
    <xf numFmtId="2" fontId="5" fillId="0" borderId="0" xfId="0" applyNumberFormat="1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 indent="1"/>
    </xf>
    <xf numFmtId="168" fontId="2" fillId="0" borderId="0" xfId="2" applyNumberFormat="1" applyFont="1" applyFill="1" applyAlignment="1">
      <alignment horizontal="left"/>
    </xf>
    <xf numFmtId="0" fontId="20" fillId="0" borderId="0" xfId="0" applyFont="1" applyAlignment="1">
      <alignment vertical="center"/>
    </xf>
    <xf numFmtId="168" fontId="2" fillId="0" borderId="0" xfId="2" applyNumberFormat="1" applyFont="1" applyFill="1" applyBorder="1"/>
    <xf numFmtId="168" fontId="2" fillId="0" borderId="0" xfId="2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1" fontId="9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Appendix E - Depreciation" xfId="3" xr:uid="{0D8FD9B0-E675-4463-A148-D1177E9DF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3C82-0BE4-4E33-A568-B8130D4B132B}">
  <dimension ref="B1:S286"/>
  <sheetViews>
    <sheetView tabSelected="1" workbookViewId="0">
      <selection activeCell="B1" sqref="B1"/>
    </sheetView>
  </sheetViews>
  <sheetFormatPr defaultColWidth="9.109375" defaultRowHeight="13.2" x14ac:dyDescent="0.25"/>
  <cols>
    <col min="1" max="1" width="1.6640625" style="2" customWidth="1"/>
    <col min="2" max="2" width="21.5546875" style="1" customWidth="1"/>
    <col min="3" max="3" width="4.88671875" style="1" customWidth="1"/>
    <col min="4" max="4" width="5.5546875" style="2" customWidth="1"/>
    <col min="5" max="5" width="10.109375" style="2" customWidth="1"/>
    <col min="6" max="6" width="15.6640625" style="2" customWidth="1"/>
    <col min="7" max="7" width="11.5546875" style="2" customWidth="1"/>
    <col min="8" max="8" width="17.6640625" style="3" customWidth="1"/>
    <col min="9" max="9" width="10.6640625" style="2" customWidth="1"/>
    <col min="10" max="10" width="2.5546875" style="2" customWidth="1"/>
    <col min="11" max="11" width="0.88671875" style="2" customWidth="1"/>
    <col min="12" max="12" width="21.44140625" style="2" customWidth="1"/>
    <col min="13" max="13" width="0.88671875" style="2" customWidth="1"/>
    <col min="14" max="14" width="8.6640625" style="2" customWidth="1"/>
    <col min="15" max="15" width="0.88671875" style="2" customWidth="1"/>
    <col min="16" max="16" width="3.44140625" style="2" customWidth="1"/>
    <col min="17" max="17" width="4.109375" style="2" customWidth="1"/>
    <col min="18" max="18" width="19.88671875" style="2" bestFit="1" customWidth="1"/>
    <col min="19" max="16384" width="9.109375" style="2"/>
  </cols>
  <sheetData>
    <row r="1" spans="2:17" ht="24.9" customHeight="1" x14ac:dyDescent="0.25">
      <c r="L1" s="2" t="s">
        <v>239</v>
      </c>
      <c r="N1" s="4"/>
      <c r="O1" s="4"/>
      <c r="P1" s="4"/>
      <c r="Q1" s="4"/>
    </row>
    <row r="2" spans="2:17" x14ac:dyDescent="0.25"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2:17" ht="25.5" customHeight="1" x14ac:dyDescent="0.25">
      <c r="B3" s="122" t="s">
        <v>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2:17" x14ac:dyDescent="0.25">
      <c r="B4" s="133" t="s">
        <v>2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2:17" ht="26.4" customHeight="1" x14ac:dyDescent="0.3">
      <c r="B5" s="133" t="s">
        <v>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7"/>
    </row>
    <row r="6" spans="2:17" ht="12.75" customHeight="1" x14ac:dyDescent="0.25">
      <c r="B6" s="130"/>
      <c r="C6" s="130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17" ht="15" customHeight="1" x14ac:dyDescent="0.25">
      <c r="I7" s="8"/>
      <c r="J7" s="8"/>
      <c r="K7" s="8"/>
      <c r="L7" s="8"/>
      <c r="M7" s="8"/>
      <c r="N7" s="8"/>
    </row>
    <row r="8" spans="2:17" x14ac:dyDescent="0.25">
      <c r="I8" s="122" t="s">
        <v>4</v>
      </c>
      <c r="J8" s="122"/>
      <c r="K8" s="6"/>
      <c r="L8" s="8"/>
      <c r="M8" s="9"/>
      <c r="N8" s="9"/>
      <c r="O8" s="3"/>
    </row>
    <row r="9" spans="2:17" x14ac:dyDescent="0.25">
      <c r="I9" s="122" t="s">
        <v>5</v>
      </c>
      <c r="J9" s="122"/>
      <c r="K9" s="6"/>
      <c r="L9" s="10" t="s">
        <v>6</v>
      </c>
      <c r="M9" s="6"/>
      <c r="N9" s="6"/>
      <c r="O9" s="1"/>
    </row>
    <row r="10" spans="2:17" x14ac:dyDescent="0.25">
      <c r="B10" s="10" t="s">
        <v>7</v>
      </c>
      <c r="C10" s="10"/>
      <c r="D10" s="3"/>
      <c r="E10" s="3"/>
      <c r="F10" s="3"/>
      <c r="G10" s="3"/>
      <c r="H10" s="11" t="s">
        <v>8</v>
      </c>
      <c r="I10" s="122" t="s">
        <v>8</v>
      </c>
      <c r="J10" s="122"/>
      <c r="K10" s="6"/>
      <c r="L10" s="10" t="s">
        <v>9</v>
      </c>
      <c r="M10" s="6"/>
      <c r="N10" s="10" t="s">
        <v>10</v>
      </c>
      <c r="O10" s="1"/>
    </row>
    <row r="11" spans="2:17" ht="15.6" x14ac:dyDescent="0.4">
      <c r="B11" s="12" t="s">
        <v>11</v>
      </c>
      <c r="C11" s="12"/>
      <c r="D11" s="123" t="s">
        <v>12</v>
      </c>
      <c r="E11" s="127"/>
      <c r="F11" s="127"/>
      <c r="G11" s="127"/>
      <c r="H11" s="15" t="s">
        <v>13</v>
      </c>
      <c r="I11" s="125" t="s">
        <v>14</v>
      </c>
      <c r="J11" s="125"/>
      <c r="K11" s="6"/>
      <c r="L11" s="12" t="s">
        <v>15</v>
      </c>
      <c r="M11" s="7"/>
      <c r="N11" s="12" t="s">
        <v>16</v>
      </c>
      <c r="O11" s="5"/>
    </row>
    <row r="12" spans="2:17" ht="16.5" customHeight="1" x14ac:dyDescent="0.25">
      <c r="D12" s="3"/>
      <c r="E12" s="3"/>
      <c r="F12" s="3"/>
      <c r="G12" s="3"/>
      <c r="I12" s="3"/>
      <c r="J12" s="3"/>
      <c r="K12" s="3"/>
      <c r="M12" s="3"/>
      <c r="N12" s="3"/>
      <c r="O12" s="3"/>
    </row>
    <row r="13" spans="2:17" x14ac:dyDescent="0.25">
      <c r="B13" s="16" t="s">
        <v>17</v>
      </c>
      <c r="D13" s="17"/>
    </row>
    <row r="15" spans="2:17" s="8" customFormat="1" ht="16.5" customHeight="1" x14ac:dyDescent="0.25">
      <c r="B15" s="18" t="s">
        <v>18</v>
      </c>
      <c r="C15" s="6"/>
      <c r="H15" s="9"/>
    </row>
    <row r="16" spans="2:17" s="8" customFormat="1" ht="13.8" x14ac:dyDescent="0.25">
      <c r="B16" s="9">
        <v>311000</v>
      </c>
      <c r="C16" s="9"/>
      <c r="D16" s="8" t="s">
        <v>19</v>
      </c>
      <c r="H16" s="19" t="s">
        <v>20</v>
      </c>
      <c r="I16" s="20">
        <v>90</v>
      </c>
      <c r="J16" s="20"/>
      <c r="K16" s="20"/>
      <c r="L16" s="21">
        <v>-30</v>
      </c>
      <c r="M16" s="22"/>
      <c r="N16" s="23">
        <v>3.41</v>
      </c>
      <c r="O16" s="23"/>
      <c r="P16" s="8" t="s">
        <v>21</v>
      </c>
    </row>
    <row r="17" spans="2:19" s="8" customFormat="1" ht="13.8" x14ac:dyDescent="0.25">
      <c r="B17" s="9">
        <v>312000</v>
      </c>
      <c r="C17" s="9"/>
      <c r="D17" s="8" t="s">
        <v>22</v>
      </c>
      <c r="H17" s="19" t="s">
        <v>23</v>
      </c>
      <c r="I17" s="20">
        <v>60</v>
      </c>
      <c r="J17" s="20"/>
      <c r="K17" s="20"/>
      <c r="L17" s="21">
        <v>-30</v>
      </c>
      <c r="M17" s="22"/>
      <c r="N17" s="23">
        <v>4.05</v>
      </c>
      <c r="O17" s="23"/>
      <c r="P17" s="8" t="s">
        <v>21</v>
      </c>
      <c r="R17" s="24"/>
    </row>
    <row r="18" spans="2:19" s="8" customFormat="1" ht="13.8" x14ac:dyDescent="0.25">
      <c r="B18" s="9">
        <v>314000</v>
      </c>
      <c r="C18" s="9"/>
      <c r="D18" s="8" t="s">
        <v>24</v>
      </c>
      <c r="H18" s="19" t="s">
        <v>25</v>
      </c>
      <c r="I18" s="20">
        <v>45</v>
      </c>
      <c r="J18" s="20"/>
      <c r="K18" s="20"/>
      <c r="L18" s="21">
        <v>-30</v>
      </c>
      <c r="M18" s="22"/>
      <c r="N18" s="23">
        <v>3.76</v>
      </c>
      <c r="O18" s="23"/>
      <c r="P18" s="8" t="s">
        <v>21</v>
      </c>
    </row>
    <row r="19" spans="2:19" s="8" customFormat="1" ht="13.8" x14ac:dyDescent="0.25">
      <c r="B19" s="9">
        <v>315000</v>
      </c>
      <c r="C19" s="9"/>
      <c r="D19" s="8" t="s">
        <v>26</v>
      </c>
      <c r="H19" s="19" t="s">
        <v>25</v>
      </c>
      <c r="I19" s="20">
        <v>45</v>
      </c>
      <c r="J19" s="20"/>
      <c r="K19" s="20"/>
      <c r="L19" s="21">
        <v>-30</v>
      </c>
      <c r="M19" s="22"/>
      <c r="N19" s="23">
        <v>4.2</v>
      </c>
      <c r="O19" s="23"/>
      <c r="P19" s="8" t="s">
        <v>21</v>
      </c>
    </row>
    <row r="20" spans="2:19" s="8" customFormat="1" ht="13.8" x14ac:dyDescent="0.25">
      <c r="B20" s="9">
        <v>316000</v>
      </c>
      <c r="C20" s="9"/>
      <c r="D20" s="8" t="s">
        <v>27</v>
      </c>
      <c r="H20" s="19" t="s">
        <v>25</v>
      </c>
      <c r="I20" s="20">
        <v>50</v>
      </c>
      <c r="J20" s="20"/>
      <c r="K20" s="20"/>
      <c r="L20" s="21">
        <v>-30</v>
      </c>
      <c r="M20" s="22"/>
      <c r="N20" s="23">
        <v>4.03</v>
      </c>
      <c r="O20" s="23"/>
      <c r="P20" s="8" t="s">
        <v>21</v>
      </c>
      <c r="S20" s="25"/>
    </row>
    <row r="21" spans="2:19" s="8" customFormat="1" x14ac:dyDescent="0.25">
      <c r="B21" s="9"/>
      <c r="C21" s="9"/>
      <c r="H21" s="6"/>
      <c r="I21" s="26"/>
      <c r="N21" s="26"/>
    </row>
    <row r="22" spans="2:19" s="8" customFormat="1" ht="15.75" customHeight="1" x14ac:dyDescent="0.25">
      <c r="B22" s="9"/>
      <c r="C22" s="9"/>
      <c r="H22" s="6"/>
      <c r="I22" s="26"/>
      <c r="N22" s="26"/>
    </row>
    <row r="23" spans="2:19" s="8" customFormat="1" x14ac:dyDescent="0.25">
      <c r="B23" s="9"/>
      <c r="C23" s="9"/>
      <c r="D23" s="18" t="s">
        <v>28</v>
      </c>
      <c r="H23" s="6"/>
      <c r="I23" s="26"/>
      <c r="N23" s="26"/>
    </row>
    <row r="24" spans="2:19" s="8" customFormat="1" ht="15.6" x14ac:dyDescent="0.25">
      <c r="B24" s="9">
        <v>341000</v>
      </c>
      <c r="C24" s="9"/>
      <c r="D24" s="8" t="s">
        <v>19</v>
      </c>
      <c r="H24" s="19" t="s">
        <v>29</v>
      </c>
      <c r="I24" s="20">
        <v>95</v>
      </c>
      <c r="J24" s="20"/>
      <c r="K24" s="20"/>
      <c r="L24" s="21">
        <v>-10</v>
      </c>
      <c r="M24" s="22"/>
      <c r="N24" s="23">
        <v>4.1500000000000004</v>
      </c>
      <c r="O24" s="23"/>
      <c r="P24" s="8" t="s">
        <v>21</v>
      </c>
      <c r="Q24" s="27"/>
    </row>
    <row r="25" spans="2:19" s="8" customFormat="1" ht="15.6" x14ac:dyDescent="0.25">
      <c r="B25" s="9">
        <v>342000</v>
      </c>
      <c r="C25" s="9"/>
      <c r="D25" s="8" t="s">
        <v>30</v>
      </c>
      <c r="H25" s="19" t="s">
        <v>31</v>
      </c>
      <c r="I25" s="20">
        <v>70</v>
      </c>
      <c r="J25" s="20"/>
      <c r="K25" s="20"/>
      <c r="L25" s="21">
        <v>-10</v>
      </c>
      <c r="M25" s="22"/>
      <c r="N25" s="23">
        <v>6</v>
      </c>
      <c r="O25" s="23"/>
      <c r="P25" s="8" t="s">
        <v>21</v>
      </c>
      <c r="Q25" s="27"/>
    </row>
    <row r="26" spans="2:19" s="8" customFormat="1" ht="15.6" x14ac:dyDescent="0.25">
      <c r="B26" s="9">
        <v>344000</v>
      </c>
      <c r="C26" s="9"/>
      <c r="D26" s="8" t="s">
        <v>32</v>
      </c>
      <c r="E26" s="8" t="s">
        <v>33</v>
      </c>
      <c r="H26" s="19" t="s">
        <v>34</v>
      </c>
      <c r="I26" s="20">
        <v>55</v>
      </c>
      <c r="J26" s="20"/>
      <c r="K26" s="20"/>
      <c r="L26" s="21">
        <v>-10</v>
      </c>
      <c r="M26" s="22"/>
      <c r="N26" s="23">
        <v>5.36</v>
      </c>
      <c r="O26" s="23"/>
      <c r="P26" s="8" t="s">
        <v>21</v>
      </c>
      <c r="Q26" s="27"/>
    </row>
    <row r="27" spans="2:19" s="8" customFormat="1" ht="15.6" x14ac:dyDescent="0.25">
      <c r="B27" s="9">
        <v>344100</v>
      </c>
      <c r="C27" s="9"/>
      <c r="D27" s="8" t="s">
        <v>35</v>
      </c>
      <c r="H27" s="19" t="s">
        <v>36</v>
      </c>
      <c r="I27" s="20">
        <v>20</v>
      </c>
      <c r="J27" s="20"/>
      <c r="K27" s="20"/>
      <c r="L27" s="21">
        <v>0</v>
      </c>
      <c r="M27" s="22"/>
      <c r="N27" s="23">
        <v>5</v>
      </c>
      <c r="O27" s="23"/>
      <c r="P27" s="8" t="s">
        <v>21</v>
      </c>
      <c r="Q27" s="27"/>
    </row>
    <row r="28" spans="2:19" s="8" customFormat="1" ht="15.6" x14ac:dyDescent="0.25">
      <c r="B28" s="9">
        <v>345000</v>
      </c>
      <c r="C28" s="9"/>
      <c r="D28" s="8" t="s">
        <v>26</v>
      </c>
      <c r="H28" s="19" t="s">
        <v>37</v>
      </c>
      <c r="I28" s="20">
        <v>60</v>
      </c>
      <c r="J28" s="20"/>
      <c r="K28" s="20"/>
      <c r="L28" s="21">
        <v>-10</v>
      </c>
      <c r="M28" s="22"/>
      <c r="N28" s="23">
        <v>5.33</v>
      </c>
      <c r="O28" s="23"/>
      <c r="P28" s="8" t="s">
        <v>21</v>
      </c>
      <c r="Q28" s="27"/>
    </row>
    <row r="29" spans="2:19" s="8" customFormat="1" ht="15.6" x14ac:dyDescent="0.25">
      <c r="B29" s="9">
        <v>348000</v>
      </c>
      <c r="C29" s="9"/>
      <c r="D29" s="8" t="s">
        <v>38</v>
      </c>
      <c r="H29" s="19" t="s">
        <v>36</v>
      </c>
      <c r="I29" s="20">
        <v>15</v>
      </c>
      <c r="J29" s="20"/>
      <c r="K29" s="20"/>
      <c r="L29" s="21">
        <v>0</v>
      </c>
      <c r="M29" s="22"/>
      <c r="N29" s="23">
        <f>ROUND((100-L29)/I29,2)</f>
        <v>6.67</v>
      </c>
      <c r="O29" s="23"/>
      <c r="P29" s="8" t="s">
        <v>21</v>
      </c>
      <c r="Q29" s="28"/>
    </row>
    <row r="30" spans="2:19" s="8" customFormat="1" ht="15.6" x14ac:dyDescent="0.25">
      <c r="B30" s="9"/>
      <c r="C30" s="9"/>
      <c r="H30" s="6"/>
      <c r="I30" s="26"/>
      <c r="N30" s="26"/>
      <c r="Q30" s="28"/>
    </row>
    <row r="31" spans="2:19" s="8" customFormat="1" ht="15.6" x14ac:dyDescent="0.25">
      <c r="B31" s="9"/>
      <c r="C31" s="9"/>
      <c r="H31" s="6"/>
      <c r="I31" s="26"/>
      <c r="N31" s="26"/>
      <c r="Q31" s="28"/>
    </row>
    <row r="32" spans="2:19" s="8" customFormat="1" ht="17.25" customHeight="1" x14ac:dyDescent="0.25">
      <c r="B32" s="18" t="s">
        <v>39</v>
      </c>
      <c r="C32" s="9"/>
      <c r="H32" s="6"/>
      <c r="I32" s="26"/>
      <c r="N32" s="26"/>
      <c r="Q32" s="28"/>
    </row>
    <row r="33" spans="2:16" s="8" customFormat="1" ht="13.8" x14ac:dyDescent="0.25">
      <c r="B33" s="9">
        <v>303090</v>
      </c>
      <c r="C33" s="9"/>
      <c r="D33" s="8" t="s">
        <v>40</v>
      </c>
      <c r="H33" s="29" t="s">
        <v>41</v>
      </c>
      <c r="I33" s="20">
        <v>5</v>
      </c>
      <c r="J33" s="20"/>
      <c r="K33" s="20"/>
      <c r="L33" s="30">
        <v>0</v>
      </c>
      <c r="M33" s="30"/>
      <c r="N33" s="31">
        <f>ROUND((100-L33)/I33,2)</f>
        <v>20</v>
      </c>
      <c r="O33" s="31"/>
      <c r="P33" s="8" t="s">
        <v>42</v>
      </c>
    </row>
    <row r="34" spans="2:16" s="8" customFormat="1" ht="13.8" x14ac:dyDescent="0.25">
      <c r="B34" s="9">
        <v>303091</v>
      </c>
      <c r="C34" s="9"/>
      <c r="D34" s="8" t="s">
        <v>43</v>
      </c>
      <c r="H34" s="29" t="s">
        <v>41</v>
      </c>
      <c r="I34" s="20">
        <v>5</v>
      </c>
      <c r="J34" s="20"/>
      <c r="K34" s="20"/>
      <c r="L34" s="30">
        <v>0</v>
      </c>
      <c r="M34" s="30"/>
      <c r="N34" s="31">
        <f>ROUND((100-L34)/I34,2)</f>
        <v>20</v>
      </c>
      <c r="O34" s="31"/>
      <c r="P34" s="8" t="s">
        <v>42</v>
      </c>
    </row>
    <row r="35" spans="2:16" s="8" customFormat="1" ht="17.25" customHeight="1" x14ac:dyDescent="0.25">
      <c r="B35" s="9">
        <v>351000</v>
      </c>
      <c r="C35" s="9"/>
      <c r="D35" s="8" t="s">
        <v>38</v>
      </c>
      <c r="H35" s="19" t="s">
        <v>36</v>
      </c>
      <c r="I35" s="20">
        <v>15</v>
      </c>
      <c r="J35" s="20"/>
      <c r="K35" s="20"/>
      <c r="L35" s="21">
        <v>0</v>
      </c>
      <c r="M35" s="22"/>
      <c r="N35" s="23">
        <f t="shared" ref="N35:N39" si="0">ROUND((100-L35)/I35,2)</f>
        <v>6.67</v>
      </c>
      <c r="O35" s="23"/>
    </row>
    <row r="36" spans="2:16" s="8" customFormat="1" ht="13.8" x14ac:dyDescent="0.25">
      <c r="B36" s="9">
        <v>352000</v>
      </c>
      <c r="C36" s="9"/>
      <c r="D36" s="8" t="s">
        <v>19</v>
      </c>
      <c r="H36" s="19" t="s">
        <v>44</v>
      </c>
      <c r="I36" s="20">
        <v>75</v>
      </c>
      <c r="J36" s="20"/>
      <c r="K36" s="20"/>
      <c r="L36" s="21">
        <v>-50</v>
      </c>
      <c r="M36" s="22"/>
      <c r="N36" s="23">
        <f>ROUND((100-L36)/I36,2)</f>
        <v>2</v>
      </c>
      <c r="O36" s="23"/>
    </row>
    <row r="37" spans="2:16" s="8" customFormat="1" ht="13.8" x14ac:dyDescent="0.25">
      <c r="B37" s="9">
        <v>353000</v>
      </c>
      <c r="C37" s="9"/>
      <c r="D37" s="8" t="s">
        <v>45</v>
      </c>
      <c r="H37" s="19" t="s">
        <v>46</v>
      </c>
      <c r="I37" s="20">
        <v>50</v>
      </c>
      <c r="J37" s="20"/>
      <c r="K37" s="20"/>
      <c r="L37" s="21">
        <v>-40</v>
      </c>
      <c r="M37" s="22"/>
      <c r="N37" s="23">
        <f t="shared" si="0"/>
        <v>2.8</v>
      </c>
      <c r="O37" s="23"/>
    </row>
    <row r="38" spans="2:16" s="8" customFormat="1" ht="13.8" x14ac:dyDescent="0.25">
      <c r="B38" s="9">
        <v>354000</v>
      </c>
      <c r="C38" s="9"/>
      <c r="D38" s="8" t="s">
        <v>47</v>
      </c>
      <c r="H38" s="19" t="s">
        <v>48</v>
      </c>
      <c r="I38" s="20">
        <v>65</v>
      </c>
      <c r="J38" s="20"/>
      <c r="K38" s="20"/>
      <c r="L38" s="21">
        <v>-30</v>
      </c>
      <c r="M38" s="22"/>
      <c r="N38" s="23">
        <f t="shared" si="0"/>
        <v>2</v>
      </c>
      <c r="O38" s="23"/>
    </row>
    <row r="39" spans="2:16" s="8" customFormat="1" ht="13.8" x14ac:dyDescent="0.25">
      <c r="B39" s="9">
        <v>356000</v>
      </c>
      <c r="C39" s="9"/>
      <c r="D39" s="8" t="s">
        <v>49</v>
      </c>
      <c r="H39" s="19" t="s">
        <v>44</v>
      </c>
      <c r="I39" s="20">
        <v>55</v>
      </c>
      <c r="J39" s="20"/>
      <c r="K39" s="20"/>
      <c r="L39" s="21">
        <v>-35</v>
      </c>
      <c r="M39" s="22"/>
      <c r="N39" s="23">
        <f t="shared" si="0"/>
        <v>2.4500000000000002</v>
      </c>
      <c r="O39" s="23"/>
    </row>
    <row r="40" spans="2:16" s="8" customFormat="1" ht="13.8" x14ac:dyDescent="0.25">
      <c r="B40" s="9">
        <v>357000</v>
      </c>
      <c r="C40" s="9"/>
      <c r="D40" s="8" t="s">
        <v>50</v>
      </c>
      <c r="H40" s="19" t="s">
        <v>51</v>
      </c>
      <c r="I40" s="20">
        <v>70</v>
      </c>
      <c r="J40" s="20"/>
      <c r="K40" s="20"/>
      <c r="L40" s="21">
        <v>-15</v>
      </c>
      <c r="M40" s="22"/>
      <c r="N40" s="23">
        <f>ROUND((100-L40)/I40,2)</f>
        <v>1.64</v>
      </c>
      <c r="O40" s="23"/>
    </row>
    <row r="41" spans="2:16" s="8" customFormat="1" ht="13.8" x14ac:dyDescent="0.25">
      <c r="B41" s="9">
        <v>357200</v>
      </c>
      <c r="C41" s="9"/>
      <c r="D41" s="8" t="s">
        <v>52</v>
      </c>
      <c r="H41" s="19" t="s">
        <v>51</v>
      </c>
      <c r="I41" s="20">
        <v>70</v>
      </c>
      <c r="J41" s="20"/>
      <c r="K41" s="20"/>
      <c r="L41" s="21">
        <v>-15</v>
      </c>
      <c r="M41" s="22"/>
      <c r="N41" s="23">
        <f>ROUND((100-L41)/I41,2)</f>
        <v>1.64</v>
      </c>
      <c r="O41" s="23"/>
    </row>
    <row r="42" spans="2:16" s="8" customFormat="1" ht="13.8" x14ac:dyDescent="0.25">
      <c r="B42" s="9">
        <v>358000</v>
      </c>
      <c r="C42" s="9"/>
      <c r="D42" s="8" t="s">
        <v>53</v>
      </c>
      <c r="H42" s="19" t="s">
        <v>54</v>
      </c>
      <c r="I42" s="20">
        <v>60</v>
      </c>
      <c r="J42" s="20"/>
      <c r="K42" s="20"/>
      <c r="L42" s="21">
        <v>-25</v>
      </c>
      <c r="M42" s="22"/>
      <c r="N42" s="23">
        <f>ROUND((100-L42)/I42,2)</f>
        <v>2.08</v>
      </c>
      <c r="O42" s="23"/>
    </row>
    <row r="43" spans="2:16" s="8" customFormat="1" ht="13.8" x14ac:dyDescent="0.25">
      <c r="B43" s="9"/>
      <c r="C43" s="9"/>
      <c r="H43" s="9"/>
      <c r="I43" s="20"/>
      <c r="J43" s="20"/>
      <c r="K43" s="20"/>
      <c r="L43" s="21"/>
      <c r="M43" s="22"/>
      <c r="N43" s="23"/>
      <c r="O43" s="23"/>
    </row>
    <row r="44" spans="2:16" s="8" customFormat="1" x14ac:dyDescent="0.25">
      <c r="B44" s="9"/>
      <c r="C44" s="9"/>
      <c r="H44" s="9"/>
      <c r="I44" s="26"/>
    </row>
    <row r="45" spans="2:16" s="8" customFormat="1" ht="13.5" customHeight="1" x14ac:dyDescent="0.25">
      <c r="B45" s="6"/>
      <c r="C45" s="6"/>
      <c r="H45" s="9"/>
      <c r="I45" s="26"/>
    </row>
    <row r="46" spans="2:16" s="8" customFormat="1" x14ac:dyDescent="0.25">
      <c r="B46" s="128"/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</row>
    <row r="47" spans="2:16" s="8" customFormat="1" x14ac:dyDescent="0.25">
      <c r="B47" s="32"/>
      <c r="C47" s="32"/>
      <c r="D47" s="33"/>
      <c r="E47" s="33"/>
      <c r="F47" s="33"/>
      <c r="G47" s="33"/>
      <c r="H47" s="34"/>
      <c r="I47" s="33"/>
      <c r="J47" s="33"/>
      <c r="K47" s="33"/>
      <c r="L47" s="35"/>
      <c r="M47" s="33"/>
      <c r="N47" s="33"/>
      <c r="O47" s="33"/>
    </row>
    <row r="48" spans="2:16" s="8" customFormat="1" x14ac:dyDescent="0.25">
      <c r="B48" s="6"/>
      <c r="C48" s="6"/>
      <c r="H48" s="9"/>
      <c r="I48" s="26"/>
    </row>
    <row r="49" spans="2:16" s="8" customFormat="1" x14ac:dyDescent="0.25">
      <c r="B49" s="6"/>
      <c r="C49" s="6"/>
      <c r="H49" s="9"/>
      <c r="I49" s="122" t="s">
        <v>4</v>
      </c>
      <c r="J49" s="122"/>
      <c r="K49" s="6"/>
      <c r="M49" s="9"/>
      <c r="N49" s="9"/>
      <c r="O49" s="9"/>
    </row>
    <row r="50" spans="2:16" s="8" customFormat="1" x14ac:dyDescent="0.25">
      <c r="B50" s="6"/>
      <c r="C50" s="6"/>
      <c r="H50" s="9"/>
      <c r="I50" s="122" t="s">
        <v>5</v>
      </c>
      <c r="J50" s="122"/>
      <c r="K50" s="6"/>
      <c r="L50" s="10" t="s">
        <v>6</v>
      </c>
      <c r="M50" s="6"/>
      <c r="N50" s="6"/>
      <c r="O50" s="6"/>
    </row>
    <row r="51" spans="2:16" s="8" customFormat="1" x14ac:dyDescent="0.25">
      <c r="B51" s="10" t="s">
        <v>7</v>
      </c>
      <c r="C51" s="10"/>
      <c r="D51" s="9"/>
      <c r="E51" s="9"/>
      <c r="F51" s="9"/>
      <c r="G51" s="9"/>
      <c r="H51" s="11" t="s">
        <v>8</v>
      </c>
      <c r="I51" s="122" t="s">
        <v>8</v>
      </c>
      <c r="J51" s="122"/>
      <c r="K51" s="6"/>
      <c r="L51" s="10" t="s">
        <v>9</v>
      </c>
      <c r="M51" s="6"/>
      <c r="N51" s="10" t="s">
        <v>10</v>
      </c>
      <c r="O51" s="6"/>
    </row>
    <row r="52" spans="2:16" s="8" customFormat="1" ht="15" x14ac:dyDescent="0.4">
      <c r="B52" s="12" t="s">
        <v>11</v>
      </c>
      <c r="C52" s="12"/>
      <c r="D52" s="123" t="s">
        <v>12</v>
      </c>
      <c r="E52" s="124"/>
      <c r="F52" s="124"/>
      <c r="G52" s="124"/>
      <c r="H52" s="15" t="s">
        <v>13</v>
      </c>
      <c r="I52" s="125" t="s">
        <v>14</v>
      </c>
      <c r="J52" s="125"/>
      <c r="K52" s="6"/>
      <c r="L52" s="12" t="s">
        <v>15</v>
      </c>
      <c r="M52" s="7"/>
      <c r="N52" s="12" t="s">
        <v>16</v>
      </c>
      <c r="O52" s="7"/>
    </row>
    <row r="53" spans="2:16" s="8" customFormat="1" x14ac:dyDescent="0.25">
      <c r="B53" s="6"/>
      <c r="C53" s="6"/>
      <c r="H53" s="9"/>
      <c r="I53" s="26"/>
    </row>
    <row r="54" spans="2:16" s="8" customFormat="1" x14ac:dyDescent="0.25">
      <c r="B54" s="36" t="s">
        <v>17</v>
      </c>
      <c r="C54" s="6"/>
      <c r="D54" s="18"/>
      <c r="H54" s="9"/>
      <c r="I54" s="26"/>
    </row>
    <row r="55" spans="2:16" s="8" customFormat="1" x14ac:dyDescent="0.25">
      <c r="B55" s="6"/>
      <c r="C55" s="6"/>
      <c r="H55" s="9"/>
      <c r="I55" s="26"/>
    </row>
    <row r="56" spans="2:16" s="8" customFormat="1" x14ac:dyDescent="0.25">
      <c r="B56" s="18" t="s">
        <v>55</v>
      </c>
      <c r="C56" s="6"/>
      <c r="H56" s="9"/>
      <c r="I56" s="26"/>
    </row>
    <row r="57" spans="2:16" s="8" customFormat="1" ht="13.8" x14ac:dyDescent="0.25">
      <c r="B57" s="9">
        <v>360000</v>
      </c>
      <c r="C57" s="9"/>
      <c r="D57" s="8" t="s">
        <v>56</v>
      </c>
      <c r="H57" s="29" t="s">
        <v>41</v>
      </c>
      <c r="I57" s="20">
        <v>50</v>
      </c>
      <c r="J57" s="20"/>
      <c r="K57" s="20"/>
      <c r="L57" s="30">
        <v>0</v>
      </c>
      <c r="M57" s="30"/>
      <c r="N57" s="31">
        <f t="shared" ref="N57:N89" si="1">ROUND((100-L57)/I57,2)</f>
        <v>2</v>
      </c>
      <c r="O57" s="31"/>
    </row>
    <row r="58" spans="2:16" s="8" customFormat="1" ht="13.8" x14ac:dyDescent="0.25">
      <c r="B58" s="9">
        <v>361000</v>
      </c>
      <c r="C58" s="9"/>
      <c r="D58" s="8" t="s">
        <v>19</v>
      </c>
      <c r="H58" s="19" t="s">
        <v>44</v>
      </c>
      <c r="I58" s="20">
        <v>55</v>
      </c>
      <c r="J58" s="20"/>
      <c r="K58" s="20"/>
      <c r="L58" s="21">
        <v>-50</v>
      </c>
      <c r="M58" s="22"/>
      <c r="N58" s="23">
        <f t="shared" si="1"/>
        <v>2.73</v>
      </c>
      <c r="O58" s="23"/>
    </row>
    <row r="59" spans="2:16" s="8" customFormat="1" ht="13.8" x14ac:dyDescent="0.25">
      <c r="B59" s="9">
        <v>362000</v>
      </c>
      <c r="C59" s="9"/>
      <c r="D59" s="8" t="s">
        <v>45</v>
      </c>
      <c r="H59" s="37" t="s">
        <v>37</v>
      </c>
      <c r="I59" s="20">
        <v>53</v>
      </c>
      <c r="J59" s="20"/>
      <c r="K59" s="20"/>
      <c r="L59" s="21">
        <v>-45</v>
      </c>
      <c r="M59" s="22"/>
      <c r="N59" s="23">
        <f t="shared" si="1"/>
        <v>2.74</v>
      </c>
      <c r="O59" s="23"/>
    </row>
    <row r="60" spans="2:16" s="8" customFormat="1" ht="13.8" x14ac:dyDescent="0.25">
      <c r="B60" s="9">
        <v>362010</v>
      </c>
      <c r="C60" s="9"/>
      <c r="D60" s="8" t="s">
        <v>57</v>
      </c>
      <c r="H60" s="37" t="s">
        <v>41</v>
      </c>
      <c r="I60" s="20">
        <v>10</v>
      </c>
      <c r="J60" s="20"/>
      <c r="K60" s="20"/>
      <c r="L60" s="21"/>
      <c r="M60" s="22"/>
      <c r="N60" s="23">
        <f t="shared" si="1"/>
        <v>10</v>
      </c>
      <c r="O60" s="23"/>
    </row>
    <row r="61" spans="2:16" s="8" customFormat="1" ht="13.8" x14ac:dyDescent="0.25">
      <c r="B61" s="9">
        <v>363000</v>
      </c>
      <c r="C61" s="9"/>
      <c r="D61" s="8" t="s">
        <v>58</v>
      </c>
      <c r="H61" s="37" t="s">
        <v>36</v>
      </c>
      <c r="I61" s="20">
        <v>15</v>
      </c>
      <c r="J61" s="20"/>
      <c r="K61" s="20"/>
      <c r="L61" s="21"/>
      <c r="M61" s="22"/>
      <c r="N61" s="23">
        <f t="shared" si="1"/>
        <v>6.67</v>
      </c>
      <c r="O61" s="23"/>
    </row>
    <row r="62" spans="2:16" s="8" customFormat="1" ht="13.8" x14ac:dyDescent="0.25">
      <c r="B62" s="9">
        <v>363010</v>
      </c>
      <c r="C62" s="9"/>
      <c r="D62" s="8" t="s">
        <v>59</v>
      </c>
      <c r="H62" s="37" t="s">
        <v>41</v>
      </c>
      <c r="I62" s="20">
        <v>10</v>
      </c>
      <c r="J62" s="20"/>
      <c r="K62" s="20"/>
      <c r="L62" s="21"/>
      <c r="M62" s="22"/>
      <c r="N62" s="23">
        <f t="shared" si="1"/>
        <v>10</v>
      </c>
      <c r="O62" s="23"/>
    </row>
    <row r="63" spans="2:16" s="8" customFormat="1" ht="13.8" x14ac:dyDescent="0.25">
      <c r="B63" s="9">
        <v>364000</v>
      </c>
      <c r="C63" s="9"/>
      <c r="D63" s="8" t="s">
        <v>60</v>
      </c>
      <c r="H63" s="37" t="s">
        <v>61</v>
      </c>
      <c r="I63" s="20">
        <v>65</v>
      </c>
      <c r="J63" s="20"/>
      <c r="K63" s="20"/>
      <c r="L63" s="21">
        <v>-115</v>
      </c>
      <c r="M63" s="22"/>
      <c r="N63" s="23">
        <f t="shared" si="1"/>
        <v>3.31</v>
      </c>
      <c r="O63" s="23"/>
    </row>
    <row r="64" spans="2:16" s="8" customFormat="1" ht="13.8" x14ac:dyDescent="0.25">
      <c r="B64" s="9">
        <v>303010</v>
      </c>
      <c r="D64" s="8" t="s">
        <v>62</v>
      </c>
      <c r="H64" s="20" t="s">
        <v>41</v>
      </c>
      <c r="I64" s="20">
        <v>5</v>
      </c>
      <c r="J64" s="20"/>
      <c r="K64" s="20"/>
      <c r="L64" s="30">
        <v>0</v>
      </c>
      <c r="M64" s="38"/>
      <c r="N64" s="23">
        <f t="shared" si="1"/>
        <v>20</v>
      </c>
      <c r="O64" s="23"/>
      <c r="P64" s="8" t="s">
        <v>42</v>
      </c>
    </row>
    <row r="65" spans="2:17" s="8" customFormat="1" ht="13.8" x14ac:dyDescent="0.25">
      <c r="B65" s="9">
        <v>303011</v>
      </c>
      <c r="D65" s="8" t="s">
        <v>63</v>
      </c>
      <c r="H65" s="20" t="s">
        <v>41</v>
      </c>
      <c r="I65" s="20">
        <v>5</v>
      </c>
      <c r="J65" s="20"/>
      <c r="K65" s="20"/>
      <c r="L65" s="30"/>
      <c r="M65" s="38"/>
      <c r="N65" s="23">
        <v>20</v>
      </c>
      <c r="O65" s="23"/>
      <c r="P65" s="8" t="s">
        <v>42</v>
      </c>
    </row>
    <row r="66" spans="2:17" s="8" customFormat="1" ht="13.8" x14ac:dyDescent="0.25">
      <c r="B66" s="9">
        <v>303015</v>
      </c>
      <c r="C66" s="9"/>
      <c r="D66" s="39" t="s">
        <v>64</v>
      </c>
      <c r="H66" s="20" t="s">
        <v>41</v>
      </c>
      <c r="I66" s="20">
        <v>15</v>
      </c>
      <c r="J66" s="20"/>
      <c r="K66" s="20"/>
      <c r="L66" s="30">
        <v>0</v>
      </c>
      <c r="M66" s="38"/>
      <c r="N66" s="23">
        <f t="shared" si="1"/>
        <v>6.67</v>
      </c>
      <c r="O66" s="23"/>
      <c r="P66" s="8" t="s">
        <v>42</v>
      </c>
    </row>
    <row r="67" spans="2:17" s="8" customFormat="1" ht="13.8" x14ac:dyDescent="0.25">
      <c r="B67" s="9">
        <v>303016</v>
      </c>
      <c r="C67" s="9"/>
      <c r="D67" s="39" t="s">
        <v>65</v>
      </c>
      <c r="H67" s="20" t="s">
        <v>41</v>
      </c>
      <c r="I67" s="20">
        <v>15</v>
      </c>
      <c r="J67" s="20"/>
      <c r="K67" s="20"/>
      <c r="L67" s="30">
        <v>0</v>
      </c>
      <c r="M67" s="38"/>
      <c r="N67" s="23">
        <f t="shared" si="1"/>
        <v>6.67</v>
      </c>
      <c r="O67" s="23"/>
      <c r="P67" s="8" t="s">
        <v>42</v>
      </c>
    </row>
    <row r="68" spans="2:17" s="8" customFormat="1" ht="13.8" x14ac:dyDescent="0.25">
      <c r="B68" s="9">
        <v>365000</v>
      </c>
      <c r="C68" s="9"/>
      <c r="D68" s="8" t="s">
        <v>49</v>
      </c>
      <c r="H68" s="37" t="s">
        <v>66</v>
      </c>
      <c r="I68" s="20">
        <v>65</v>
      </c>
      <c r="J68" s="20"/>
      <c r="K68" s="20"/>
      <c r="L68" s="21">
        <v>-80</v>
      </c>
      <c r="M68" s="22"/>
      <c r="N68" s="23">
        <f t="shared" si="1"/>
        <v>2.77</v>
      </c>
      <c r="O68" s="23"/>
    </row>
    <row r="69" spans="2:17" s="8" customFormat="1" ht="13.8" x14ac:dyDescent="0.25">
      <c r="B69" s="9">
        <v>366000</v>
      </c>
      <c r="C69" s="9"/>
      <c r="D69" s="8" t="s">
        <v>67</v>
      </c>
      <c r="H69" s="37" t="s">
        <v>54</v>
      </c>
      <c r="I69" s="20">
        <v>80</v>
      </c>
      <c r="J69" s="20"/>
      <c r="K69" s="20"/>
      <c r="L69" s="21">
        <v>-60</v>
      </c>
      <c r="M69" s="22"/>
      <c r="N69" s="23">
        <f t="shared" si="1"/>
        <v>2</v>
      </c>
      <c r="O69" s="23"/>
      <c r="P69" s="8" t="s">
        <v>68</v>
      </c>
    </row>
    <row r="70" spans="2:17" s="8" customFormat="1" ht="13.8" x14ac:dyDescent="0.25">
      <c r="B70" s="9">
        <v>366100</v>
      </c>
      <c r="C70" s="9"/>
      <c r="D70" s="8" t="s">
        <v>52</v>
      </c>
      <c r="H70" s="37" t="s">
        <v>54</v>
      </c>
      <c r="I70" s="20">
        <v>80</v>
      </c>
      <c r="J70" s="20"/>
      <c r="K70" s="20"/>
      <c r="L70" s="21">
        <v>-60</v>
      </c>
      <c r="M70" s="22"/>
      <c r="N70" s="23">
        <f t="shared" si="1"/>
        <v>2</v>
      </c>
      <c r="O70" s="23"/>
    </row>
    <row r="71" spans="2:17" s="8" customFormat="1" ht="13.8" x14ac:dyDescent="0.25">
      <c r="B71" s="9">
        <v>366010</v>
      </c>
      <c r="C71" s="9"/>
      <c r="D71" s="8" t="s">
        <v>69</v>
      </c>
      <c r="H71" s="37" t="s">
        <v>41</v>
      </c>
      <c r="I71" s="20">
        <v>10</v>
      </c>
      <c r="J71" s="20"/>
      <c r="K71" s="20"/>
      <c r="L71" s="21">
        <v>0</v>
      </c>
      <c r="M71" s="22"/>
      <c r="N71" s="23">
        <f t="shared" si="1"/>
        <v>10</v>
      </c>
      <c r="O71" s="23"/>
    </row>
    <row r="72" spans="2:17" s="8" customFormat="1" ht="13.8" x14ac:dyDescent="0.25">
      <c r="B72" s="9">
        <v>367000</v>
      </c>
      <c r="C72" s="9"/>
      <c r="D72" s="8" t="s">
        <v>53</v>
      </c>
      <c r="H72" s="37" t="s">
        <v>70</v>
      </c>
      <c r="I72" s="20">
        <v>55</v>
      </c>
      <c r="J72" s="20"/>
      <c r="K72" s="20"/>
      <c r="L72" s="21">
        <v>-85</v>
      </c>
      <c r="M72" s="22"/>
      <c r="N72" s="23">
        <f t="shared" si="1"/>
        <v>3.36</v>
      </c>
      <c r="O72" s="23"/>
    </row>
    <row r="73" spans="2:17" s="8" customFormat="1" ht="13.8" x14ac:dyDescent="0.25">
      <c r="B73" s="9">
        <v>367010</v>
      </c>
      <c r="C73" s="9"/>
      <c r="D73" s="8" t="s">
        <v>71</v>
      </c>
      <c r="H73" s="37" t="s">
        <v>41</v>
      </c>
      <c r="I73" s="20">
        <v>10</v>
      </c>
      <c r="J73" s="20"/>
      <c r="K73" s="20"/>
      <c r="L73" s="21">
        <v>0</v>
      </c>
      <c r="M73" s="22"/>
      <c r="N73" s="23">
        <f t="shared" si="1"/>
        <v>10</v>
      </c>
      <c r="O73" s="23"/>
    </row>
    <row r="74" spans="2:17" s="8" customFormat="1" ht="13.8" x14ac:dyDescent="0.25">
      <c r="B74" s="9">
        <v>368000</v>
      </c>
      <c r="C74" s="9"/>
      <c r="D74" s="8" t="s">
        <v>72</v>
      </c>
      <c r="H74" s="19" t="s">
        <v>70</v>
      </c>
      <c r="I74" s="20">
        <v>33</v>
      </c>
      <c r="J74" s="20"/>
      <c r="K74" s="20"/>
      <c r="L74" s="21">
        <v>-20</v>
      </c>
      <c r="M74" s="22"/>
      <c r="N74" s="23">
        <f t="shared" si="1"/>
        <v>3.64</v>
      </c>
      <c r="O74" s="23"/>
    </row>
    <row r="75" spans="2:17" s="8" customFormat="1" ht="13.8" x14ac:dyDescent="0.25">
      <c r="B75" s="9">
        <v>368100</v>
      </c>
      <c r="C75" s="9"/>
      <c r="D75" s="8" t="s">
        <v>73</v>
      </c>
      <c r="H75" s="19" t="s">
        <v>46</v>
      </c>
      <c r="I75" s="20">
        <v>33</v>
      </c>
      <c r="J75" s="20"/>
      <c r="K75" s="20"/>
      <c r="L75" s="21">
        <v>-20</v>
      </c>
      <c r="M75" s="22"/>
      <c r="N75" s="23">
        <f t="shared" si="1"/>
        <v>3.64</v>
      </c>
      <c r="O75" s="23"/>
    </row>
    <row r="76" spans="2:17" s="8" customFormat="1" ht="13.8" x14ac:dyDescent="0.25">
      <c r="B76" s="9">
        <v>368110</v>
      </c>
      <c r="C76" s="9"/>
      <c r="D76" s="8" t="s">
        <v>74</v>
      </c>
      <c r="H76" s="19" t="s">
        <v>41</v>
      </c>
      <c r="I76" s="20">
        <v>10</v>
      </c>
      <c r="J76" s="20"/>
      <c r="K76" s="20"/>
      <c r="L76" s="21">
        <v>0</v>
      </c>
      <c r="M76" s="22"/>
      <c r="N76" s="23">
        <f t="shared" si="1"/>
        <v>10</v>
      </c>
      <c r="O76" s="23"/>
    </row>
    <row r="77" spans="2:17" s="8" customFormat="1" ht="13.8" x14ac:dyDescent="0.25">
      <c r="B77" s="9">
        <v>369100</v>
      </c>
      <c r="C77" s="9"/>
      <c r="D77" s="8" t="s">
        <v>75</v>
      </c>
      <c r="H77" s="37" t="s">
        <v>66</v>
      </c>
      <c r="I77" s="20">
        <v>70</v>
      </c>
      <c r="J77" s="20"/>
      <c r="K77" s="20"/>
      <c r="L77" s="21">
        <v>-180</v>
      </c>
      <c r="M77" s="22"/>
      <c r="N77" s="23">
        <f t="shared" si="1"/>
        <v>4</v>
      </c>
      <c r="O77" s="23"/>
    </row>
    <row r="78" spans="2:17" s="8" customFormat="1" ht="13.8" x14ac:dyDescent="0.25">
      <c r="B78" s="9">
        <v>369200</v>
      </c>
      <c r="C78" s="9"/>
      <c r="D78" s="8" t="s">
        <v>76</v>
      </c>
      <c r="H78" s="37" t="s">
        <v>66</v>
      </c>
      <c r="I78" s="20">
        <v>70</v>
      </c>
      <c r="J78" s="20"/>
      <c r="K78" s="20"/>
      <c r="L78" s="21">
        <v>-155</v>
      </c>
      <c r="M78" s="22"/>
      <c r="N78" s="23">
        <f t="shared" si="1"/>
        <v>3.64</v>
      </c>
      <c r="O78" s="23"/>
      <c r="Q78" s="40"/>
    </row>
    <row r="79" spans="2:17" s="8" customFormat="1" ht="13.8" x14ac:dyDescent="0.25">
      <c r="B79" s="9">
        <v>370100</v>
      </c>
      <c r="C79" s="9"/>
      <c r="D79" s="39" t="s">
        <v>77</v>
      </c>
      <c r="H79" s="37" t="s">
        <v>70</v>
      </c>
      <c r="I79" s="20">
        <v>35</v>
      </c>
      <c r="J79" s="20"/>
      <c r="K79" s="20"/>
      <c r="L79" s="21">
        <v>-5</v>
      </c>
      <c r="M79" s="22"/>
      <c r="N79" s="23">
        <f t="shared" si="1"/>
        <v>3</v>
      </c>
      <c r="O79" s="23"/>
    </row>
    <row r="80" spans="2:17" s="8" customFormat="1" ht="13.8" x14ac:dyDescent="0.25">
      <c r="B80" s="9">
        <v>370110</v>
      </c>
      <c r="C80" s="9"/>
      <c r="D80" s="39" t="s">
        <v>78</v>
      </c>
      <c r="H80" s="37" t="s">
        <v>25</v>
      </c>
      <c r="I80" s="20">
        <v>20</v>
      </c>
      <c r="J80" s="20"/>
      <c r="K80" s="20"/>
      <c r="L80" s="21">
        <v>-5</v>
      </c>
      <c r="M80" s="22"/>
      <c r="N80" s="23">
        <f t="shared" si="1"/>
        <v>5.25</v>
      </c>
      <c r="O80" s="23"/>
    </row>
    <row r="81" spans="2:15" s="8" customFormat="1" ht="13.8" x14ac:dyDescent="0.25">
      <c r="B81" s="9">
        <v>370120</v>
      </c>
      <c r="C81" s="9"/>
      <c r="D81" s="39" t="s">
        <v>79</v>
      </c>
      <c r="H81" s="37" t="s">
        <v>80</v>
      </c>
      <c r="I81" s="20">
        <v>20</v>
      </c>
      <c r="J81" s="20"/>
      <c r="K81" s="20"/>
      <c r="L81" s="21">
        <v>0</v>
      </c>
      <c r="M81" s="22"/>
      <c r="N81" s="23">
        <f t="shared" si="1"/>
        <v>5</v>
      </c>
      <c r="O81" s="23"/>
    </row>
    <row r="82" spans="2:15" s="8" customFormat="1" ht="13.8" x14ac:dyDescent="0.25">
      <c r="B82" s="9">
        <v>370150</v>
      </c>
      <c r="C82" s="9"/>
      <c r="D82" s="39" t="s">
        <v>81</v>
      </c>
      <c r="H82" s="37" t="s">
        <v>70</v>
      </c>
      <c r="I82" s="20">
        <v>35</v>
      </c>
      <c r="J82" s="20"/>
      <c r="K82" s="20"/>
      <c r="L82" s="21">
        <v>-5</v>
      </c>
      <c r="M82" s="22"/>
      <c r="N82" s="23">
        <f t="shared" si="1"/>
        <v>3</v>
      </c>
      <c r="O82" s="23"/>
    </row>
    <row r="83" spans="2:15" s="8" customFormat="1" ht="13.8" x14ac:dyDescent="0.25">
      <c r="B83" s="9">
        <v>370160</v>
      </c>
      <c r="C83" s="9"/>
      <c r="D83" s="39" t="s">
        <v>82</v>
      </c>
      <c r="H83" s="37" t="s">
        <v>25</v>
      </c>
      <c r="I83" s="20">
        <v>20</v>
      </c>
      <c r="J83" s="20"/>
      <c r="K83" s="20"/>
      <c r="L83" s="21">
        <v>-5</v>
      </c>
      <c r="M83" s="22"/>
      <c r="N83" s="23">
        <f t="shared" si="1"/>
        <v>5.25</v>
      </c>
      <c r="O83" s="23"/>
    </row>
    <row r="84" spans="2:15" s="8" customFormat="1" ht="13.8" x14ac:dyDescent="0.25">
      <c r="B84" s="9">
        <v>370200</v>
      </c>
      <c r="C84" s="9"/>
      <c r="D84" s="39" t="s">
        <v>83</v>
      </c>
      <c r="H84" s="41"/>
      <c r="I84" s="20">
        <v>35</v>
      </c>
      <c r="J84" s="20"/>
      <c r="K84" s="20"/>
      <c r="L84" s="30">
        <v>0</v>
      </c>
      <c r="M84" s="38"/>
      <c r="N84" s="23">
        <f t="shared" si="1"/>
        <v>2.86</v>
      </c>
      <c r="O84" s="23"/>
    </row>
    <row r="85" spans="2:15" s="8" customFormat="1" ht="13.8" x14ac:dyDescent="0.25">
      <c r="B85" s="9">
        <v>370210</v>
      </c>
      <c r="C85" s="9"/>
      <c r="D85" s="39" t="s">
        <v>84</v>
      </c>
      <c r="H85" s="41"/>
      <c r="I85" s="20">
        <v>20</v>
      </c>
      <c r="J85" s="20"/>
      <c r="K85" s="20"/>
      <c r="L85" s="30">
        <v>0</v>
      </c>
      <c r="M85" s="38"/>
      <c r="N85" s="23">
        <f t="shared" si="1"/>
        <v>5</v>
      </c>
      <c r="O85" s="23"/>
    </row>
    <row r="86" spans="2:15" s="8" customFormat="1" ht="13.8" x14ac:dyDescent="0.25">
      <c r="B86" s="9">
        <v>370310</v>
      </c>
      <c r="C86" s="9"/>
      <c r="D86" s="39" t="s">
        <v>85</v>
      </c>
      <c r="H86" s="41" t="s">
        <v>80</v>
      </c>
      <c r="I86" s="20">
        <v>20</v>
      </c>
      <c r="J86" s="20"/>
      <c r="K86" s="20"/>
      <c r="L86" s="30">
        <v>0</v>
      </c>
      <c r="M86" s="38"/>
      <c r="N86" s="23">
        <f t="shared" si="1"/>
        <v>5</v>
      </c>
      <c r="O86" s="23"/>
    </row>
    <row r="87" spans="2:15" s="8" customFormat="1" ht="13.8" x14ac:dyDescent="0.25">
      <c r="B87" s="9">
        <v>370250</v>
      </c>
      <c r="C87" s="9"/>
      <c r="D87" s="39" t="s">
        <v>86</v>
      </c>
      <c r="H87" s="41"/>
      <c r="I87" s="20">
        <v>35</v>
      </c>
      <c r="J87" s="20"/>
      <c r="K87" s="20"/>
      <c r="L87" s="30">
        <v>0</v>
      </c>
      <c r="M87" s="38"/>
      <c r="N87" s="23">
        <f t="shared" si="1"/>
        <v>2.86</v>
      </c>
      <c r="O87" s="23"/>
    </row>
    <row r="88" spans="2:15" s="8" customFormat="1" ht="13.8" x14ac:dyDescent="0.25">
      <c r="B88" s="9">
        <v>370260</v>
      </c>
      <c r="C88" s="9"/>
      <c r="D88" s="39" t="s">
        <v>87</v>
      </c>
      <c r="H88" s="41"/>
      <c r="I88" s="20">
        <v>20</v>
      </c>
      <c r="J88" s="20"/>
      <c r="K88" s="20"/>
      <c r="L88" s="30">
        <v>0</v>
      </c>
      <c r="M88" s="38"/>
      <c r="N88" s="23">
        <f t="shared" si="1"/>
        <v>5</v>
      </c>
      <c r="O88" s="23"/>
    </row>
    <row r="89" spans="2:15" s="8" customFormat="1" ht="13.8" x14ac:dyDescent="0.25">
      <c r="B89" s="9">
        <v>371000</v>
      </c>
      <c r="C89" s="9"/>
      <c r="D89" s="8" t="s">
        <v>88</v>
      </c>
      <c r="H89" s="41" t="s">
        <v>44</v>
      </c>
      <c r="I89" s="20">
        <v>60</v>
      </c>
      <c r="J89" s="20"/>
      <c r="K89" s="20"/>
      <c r="L89" s="42">
        <v>-5</v>
      </c>
      <c r="M89" s="38"/>
      <c r="N89" s="23">
        <f t="shared" si="1"/>
        <v>1.75</v>
      </c>
      <c r="O89" s="23"/>
    </row>
    <row r="90" spans="2:15" s="8" customFormat="1" ht="13.8" x14ac:dyDescent="0.25">
      <c r="B90" s="9">
        <v>373100</v>
      </c>
      <c r="C90" s="6"/>
      <c r="D90" s="8" t="s">
        <v>89</v>
      </c>
      <c r="H90" s="37" t="s">
        <v>70</v>
      </c>
      <c r="I90" s="20">
        <v>50</v>
      </c>
      <c r="J90" s="20"/>
      <c r="K90" s="20"/>
      <c r="L90" s="21">
        <v>-120</v>
      </c>
      <c r="M90" s="22"/>
      <c r="N90" s="23">
        <f>ROUND((100-L90)/I90,2)</f>
        <v>4.4000000000000004</v>
      </c>
      <c r="O90" s="23"/>
    </row>
    <row r="91" spans="2:15" s="8" customFormat="1" ht="13.8" x14ac:dyDescent="0.25">
      <c r="B91" s="9">
        <v>373200</v>
      </c>
      <c r="C91" s="6"/>
      <c r="D91" s="8" t="s">
        <v>90</v>
      </c>
      <c r="H91" s="37" t="s">
        <v>70</v>
      </c>
      <c r="I91" s="20">
        <v>70</v>
      </c>
      <c r="J91" s="20"/>
      <c r="K91" s="20"/>
      <c r="L91" s="21">
        <v>-110</v>
      </c>
      <c r="M91" s="22"/>
      <c r="N91" s="23">
        <f>ROUND((100-L91)/I91,2)</f>
        <v>3</v>
      </c>
      <c r="O91" s="23"/>
    </row>
    <row r="92" spans="2:15" s="8" customFormat="1" ht="13.8" x14ac:dyDescent="0.25">
      <c r="B92" s="6"/>
      <c r="C92" s="6"/>
      <c r="H92" s="9"/>
      <c r="I92" s="20"/>
      <c r="J92" s="20"/>
      <c r="K92" s="20"/>
      <c r="L92" s="21"/>
      <c r="M92" s="22"/>
      <c r="N92" s="23"/>
      <c r="O92" s="23"/>
    </row>
    <row r="93" spans="2:15" s="8" customFormat="1" ht="13.8" x14ac:dyDescent="0.25">
      <c r="B93" s="6"/>
      <c r="C93" s="6"/>
      <c r="H93" s="9"/>
      <c r="I93" s="20"/>
      <c r="J93" s="20"/>
      <c r="K93" s="20"/>
      <c r="L93" s="21"/>
      <c r="M93" s="22"/>
      <c r="N93" s="23"/>
      <c r="O93" s="23"/>
    </row>
    <row r="94" spans="2:15" s="8" customFormat="1" ht="13.8" x14ac:dyDescent="0.25">
      <c r="B94" s="18" t="s">
        <v>91</v>
      </c>
      <c r="C94" s="6"/>
      <c r="H94" s="9"/>
      <c r="I94" s="20"/>
      <c r="J94" s="20"/>
      <c r="K94" s="20"/>
      <c r="L94" s="21"/>
      <c r="M94" s="22"/>
      <c r="N94" s="23"/>
      <c r="O94" s="23"/>
    </row>
    <row r="95" spans="2:15" s="8" customFormat="1" ht="13.8" x14ac:dyDescent="0.25">
      <c r="B95" s="9">
        <v>392100</v>
      </c>
      <c r="C95" s="9"/>
      <c r="D95" s="8" t="s">
        <v>92</v>
      </c>
      <c r="H95" s="6" t="s">
        <v>41</v>
      </c>
      <c r="I95" s="43">
        <v>8</v>
      </c>
      <c r="J95" s="44"/>
      <c r="K95" s="44"/>
      <c r="L95" s="44">
        <v>10</v>
      </c>
      <c r="M95" s="44"/>
      <c r="N95" s="23">
        <f t="shared" ref="N95:N96" si="2">ROUND((100-L95)/I95,2)</f>
        <v>11.25</v>
      </c>
      <c r="O95" s="23"/>
    </row>
    <row r="96" spans="2:15" s="8" customFormat="1" ht="13.8" x14ac:dyDescent="0.25">
      <c r="B96" s="9">
        <v>392200</v>
      </c>
      <c r="C96" s="9"/>
      <c r="D96" s="8" t="s">
        <v>93</v>
      </c>
      <c r="H96" s="6" t="s">
        <v>41</v>
      </c>
      <c r="I96" s="43">
        <v>8</v>
      </c>
      <c r="J96" s="44"/>
      <c r="K96" s="44"/>
      <c r="L96" s="44">
        <v>10</v>
      </c>
      <c r="M96" s="44"/>
      <c r="N96" s="23">
        <f t="shared" si="2"/>
        <v>11.25</v>
      </c>
      <c r="O96" s="23"/>
    </row>
    <row r="97" spans="2:17" s="8" customFormat="1" ht="13.8" x14ac:dyDescent="0.25">
      <c r="B97" s="9">
        <v>397000</v>
      </c>
      <c r="C97" s="9"/>
      <c r="D97" s="8" t="s">
        <v>94</v>
      </c>
      <c r="H97" s="6" t="s">
        <v>95</v>
      </c>
      <c r="I97" s="20">
        <v>15</v>
      </c>
      <c r="J97" s="20"/>
      <c r="K97" s="20"/>
      <c r="L97" s="21"/>
      <c r="M97" s="22"/>
      <c r="N97" s="23">
        <f>ROUND((100-L97)/I97,2)</f>
        <v>6.67</v>
      </c>
      <c r="O97" s="23"/>
    </row>
    <row r="98" spans="2:17" s="8" customFormat="1" ht="13.8" x14ac:dyDescent="0.25">
      <c r="B98" s="6"/>
      <c r="C98" s="6"/>
      <c r="H98" s="9"/>
      <c r="I98" s="20"/>
      <c r="J98" s="20"/>
      <c r="K98" s="20"/>
      <c r="L98" s="21"/>
      <c r="M98" s="22"/>
      <c r="N98" s="23"/>
      <c r="O98" s="23"/>
    </row>
    <row r="99" spans="2:17" s="8" customFormat="1" x14ac:dyDescent="0.25">
      <c r="B99" s="6"/>
      <c r="C99" s="6"/>
      <c r="H99" s="9"/>
      <c r="I99" s="26"/>
    </row>
    <row r="100" spans="2:17" s="8" customFormat="1" x14ac:dyDescent="0.25">
      <c r="B100" s="36" t="s">
        <v>96</v>
      </c>
      <c r="C100" s="6"/>
      <c r="D100" s="18"/>
      <c r="F100" s="18"/>
      <c r="H100" s="9"/>
      <c r="I100" s="26"/>
    </row>
    <row r="101" spans="2:17" s="8" customFormat="1" ht="17.25" customHeight="1" x14ac:dyDescent="0.25">
      <c r="B101" s="18" t="s">
        <v>97</v>
      </c>
      <c r="C101" s="9"/>
      <c r="H101" s="9"/>
      <c r="I101" s="26"/>
      <c r="J101" s="6"/>
      <c r="K101" s="6"/>
      <c r="M101" s="6"/>
      <c r="N101" s="6"/>
      <c r="O101" s="6"/>
      <c r="Q101" s="45"/>
    </row>
    <row r="102" spans="2:17" s="8" customFormat="1" ht="17.25" customHeight="1" x14ac:dyDescent="0.25">
      <c r="B102" s="9">
        <v>357300</v>
      </c>
      <c r="C102" s="9"/>
      <c r="D102" s="8" t="s">
        <v>98</v>
      </c>
      <c r="H102" s="9"/>
      <c r="I102" s="26" t="s">
        <v>99</v>
      </c>
      <c r="J102" s="6"/>
      <c r="K102" s="6"/>
      <c r="M102" s="6"/>
      <c r="N102" s="6" t="s">
        <v>99</v>
      </c>
      <c r="O102" s="6"/>
      <c r="Q102" s="45"/>
    </row>
    <row r="103" spans="2:17" s="8" customFormat="1" ht="12.75" customHeight="1" x14ac:dyDescent="0.25">
      <c r="B103" s="6"/>
      <c r="C103" s="6"/>
      <c r="H103" s="9"/>
      <c r="I103" s="26"/>
      <c r="J103" s="6"/>
      <c r="K103" s="6"/>
      <c r="M103" s="6"/>
      <c r="N103" s="6"/>
      <c r="O103" s="6"/>
      <c r="Q103" s="45"/>
    </row>
    <row r="104" spans="2:17" s="8" customFormat="1" ht="15" x14ac:dyDescent="0.4">
      <c r="B104" s="46"/>
      <c r="C104" s="46"/>
      <c r="D104" s="47"/>
      <c r="E104" s="48"/>
      <c r="F104" s="49"/>
      <c r="G104" s="49"/>
      <c r="H104" s="50"/>
      <c r="I104" s="26"/>
    </row>
    <row r="105" spans="2:17" x14ac:dyDescent="0.25">
      <c r="G105" s="51"/>
      <c r="H105" s="52"/>
      <c r="I105" s="53"/>
    </row>
    <row r="106" spans="2:17" x14ac:dyDescent="0.25">
      <c r="G106" s="51"/>
      <c r="H106" s="52"/>
      <c r="I106" s="53"/>
    </row>
    <row r="107" spans="2:17" ht="14.25" customHeight="1" x14ac:dyDescent="0.25">
      <c r="B107" s="130"/>
      <c r="C107" s="130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</row>
    <row r="109" spans="2:17" x14ac:dyDescent="0.25">
      <c r="I109" s="122" t="s">
        <v>4</v>
      </c>
      <c r="J109" s="122"/>
      <c r="K109" s="6"/>
      <c r="L109" s="8"/>
      <c r="M109" s="9"/>
      <c r="N109" s="9"/>
      <c r="O109" s="3"/>
    </row>
    <row r="110" spans="2:17" x14ac:dyDescent="0.25">
      <c r="I110" s="122" t="s">
        <v>5</v>
      </c>
      <c r="J110" s="122"/>
      <c r="K110" s="6"/>
      <c r="L110" s="10" t="s">
        <v>6</v>
      </c>
      <c r="M110" s="6"/>
      <c r="N110" s="6"/>
      <c r="O110" s="1"/>
    </row>
    <row r="111" spans="2:17" x14ac:dyDescent="0.25">
      <c r="B111" s="10" t="s">
        <v>7</v>
      </c>
      <c r="C111" s="10"/>
      <c r="D111" s="3"/>
      <c r="E111" s="3"/>
      <c r="F111" s="3"/>
      <c r="G111" s="3"/>
      <c r="H111" s="11" t="s">
        <v>8</v>
      </c>
      <c r="I111" s="122" t="s">
        <v>8</v>
      </c>
      <c r="J111" s="122"/>
      <c r="K111" s="6"/>
      <c r="L111" s="10" t="s">
        <v>9</v>
      </c>
      <c r="M111" s="6"/>
      <c r="N111" s="10" t="s">
        <v>10</v>
      </c>
      <c r="O111" s="1"/>
    </row>
    <row r="112" spans="2:17" ht="15.6" x14ac:dyDescent="0.4">
      <c r="B112" s="12" t="s">
        <v>11</v>
      </c>
      <c r="C112" s="12"/>
      <c r="D112" s="123" t="s">
        <v>12</v>
      </c>
      <c r="E112" s="127"/>
      <c r="F112" s="127"/>
      <c r="G112" s="127"/>
      <c r="H112" s="15" t="s">
        <v>13</v>
      </c>
      <c r="I112" s="125" t="s">
        <v>14</v>
      </c>
      <c r="J112" s="125"/>
      <c r="K112" s="6"/>
      <c r="L112" s="12" t="s">
        <v>15</v>
      </c>
      <c r="M112" s="7"/>
      <c r="N112" s="12" t="s">
        <v>16</v>
      </c>
      <c r="O112" s="5"/>
    </row>
    <row r="113" spans="2:19" ht="15.6" x14ac:dyDescent="0.4">
      <c r="B113" s="12"/>
      <c r="C113" s="12"/>
      <c r="D113" s="13"/>
      <c r="E113" s="14"/>
      <c r="F113" s="14"/>
      <c r="G113" s="14"/>
      <c r="H113" s="15"/>
      <c r="I113" s="6"/>
      <c r="J113" s="6"/>
      <c r="K113" s="6"/>
      <c r="L113" s="12"/>
      <c r="M113" s="7"/>
      <c r="N113" s="12"/>
      <c r="O113" s="5"/>
    </row>
    <row r="114" spans="2:19" x14ac:dyDescent="0.25">
      <c r="I114" s="53"/>
    </row>
    <row r="115" spans="2:19" x14ac:dyDescent="0.25">
      <c r="B115" s="54" t="s">
        <v>100</v>
      </c>
      <c r="D115" s="17"/>
    </row>
    <row r="116" spans="2:19" x14ac:dyDescent="0.25">
      <c r="D116" s="17"/>
    </row>
    <row r="117" spans="2:19" s="8" customFormat="1" x14ac:dyDescent="0.25">
      <c r="B117" s="18" t="s">
        <v>101</v>
      </c>
      <c r="C117" s="6"/>
      <c r="H117" s="9"/>
    </row>
    <row r="118" spans="2:19" s="8" customFormat="1" x14ac:dyDescent="0.25">
      <c r="B118" s="9" t="s">
        <v>102</v>
      </c>
      <c r="C118" s="6"/>
      <c r="D118" s="18"/>
      <c r="H118" s="9"/>
    </row>
    <row r="119" spans="2:19" s="8" customFormat="1" ht="13.8" x14ac:dyDescent="0.25">
      <c r="B119" s="9">
        <v>361000</v>
      </c>
      <c r="C119" s="9"/>
      <c r="D119" s="8" t="s">
        <v>103</v>
      </c>
      <c r="F119" s="55"/>
      <c r="H119" s="56" t="s">
        <v>104</v>
      </c>
      <c r="I119" s="20">
        <v>80</v>
      </c>
      <c r="J119" s="20"/>
      <c r="K119" s="20"/>
      <c r="L119" s="21">
        <v>-15</v>
      </c>
      <c r="M119" s="22"/>
      <c r="N119" s="57">
        <v>6.21</v>
      </c>
      <c r="O119" s="57"/>
      <c r="P119" s="8" t="s">
        <v>21</v>
      </c>
      <c r="S119" s="25"/>
    </row>
    <row r="120" spans="2:19" s="8" customFormat="1" ht="13.8" x14ac:dyDescent="0.25">
      <c r="B120" s="9">
        <v>362100</v>
      </c>
      <c r="C120" s="9"/>
      <c r="D120" s="8" t="s">
        <v>105</v>
      </c>
      <c r="F120" s="55"/>
      <c r="H120" s="56" t="s">
        <v>106</v>
      </c>
      <c r="I120" s="20">
        <v>80</v>
      </c>
      <c r="J120" s="20"/>
      <c r="K120" s="20"/>
      <c r="L120" s="21">
        <v>-15</v>
      </c>
      <c r="M120" s="22"/>
      <c r="N120" s="57">
        <v>2.58</v>
      </c>
      <c r="O120" s="57"/>
      <c r="P120" s="8" t="s">
        <v>21</v>
      </c>
    </row>
    <row r="121" spans="2:19" s="8" customFormat="1" ht="14.4" x14ac:dyDescent="0.3">
      <c r="B121" s="9">
        <v>363000</v>
      </c>
      <c r="C121" s="9"/>
      <c r="D121" s="8" t="s">
        <v>107</v>
      </c>
      <c r="H121" s="56" t="s">
        <v>54</v>
      </c>
      <c r="I121" s="20">
        <v>70</v>
      </c>
      <c r="J121" s="20"/>
      <c r="K121" s="20"/>
      <c r="L121" s="21">
        <v>-15</v>
      </c>
      <c r="M121" s="22"/>
      <c r="N121" s="57">
        <v>4.83</v>
      </c>
      <c r="O121" s="57"/>
      <c r="P121" s="8" t="s">
        <v>21</v>
      </c>
      <c r="Q121" s="58"/>
    </row>
    <row r="122" spans="2:19" s="8" customFormat="1" ht="13.8" x14ac:dyDescent="0.25">
      <c r="B122" s="9">
        <v>363100</v>
      </c>
      <c r="C122" s="9"/>
      <c r="D122" s="8" t="s">
        <v>108</v>
      </c>
      <c r="H122" s="56" t="s">
        <v>48</v>
      </c>
      <c r="I122" s="20">
        <v>70</v>
      </c>
      <c r="J122" s="20"/>
      <c r="K122" s="20"/>
      <c r="L122" s="21">
        <v>-15</v>
      </c>
      <c r="M122" s="22"/>
      <c r="N122" s="57">
        <v>5</v>
      </c>
      <c r="O122" s="57"/>
      <c r="P122" s="8" t="s">
        <v>21</v>
      </c>
    </row>
    <row r="123" spans="2:19" s="8" customFormat="1" ht="13.8" x14ac:dyDescent="0.25">
      <c r="B123" s="9">
        <v>363200</v>
      </c>
      <c r="C123" s="9"/>
      <c r="D123" s="8" t="s">
        <v>109</v>
      </c>
      <c r="H123" s="56" t="s">
        <v>106</v>
      </c>
      <c r="I123" s="20">
        <v>40</v>
      </c>
      <c r="J123" s="20"/>
      <c r="K123" s="20"/>
      <c r="L123" s="21">
        <v>-15</v>
      </c>
      <c r="M123" s="22"/>
      <c r="N123" s="57">
        <v>5.33</v>
      </c>
      <c r="O123" s="57"/>
      <c r="P123" s="8" t="s">
        <v>21</v>
      </c>
    </row>
    <row r="124" spans="2:19" s="8" customFormat="1" ht="13.8" x14ac:dyDescent="0.25">
      <c r="B124" s="9">
        <v>363300</v>
      </c>
      <c r="C124" s="9"/>
      <c r="D124" s="8" t="s">
        <v>110</v>
      </c>
      <c r="F124" s="55"/>
      <c r="H124" s="56" t="s">
        <v>111</v>
      </c>
      <c r="I124" s="20">
        <v>60</v>
      </c>
      <c r="J124" s="20"/>
      <c r="K124" s="20"/>
      <c r="L124" s="21">
        <v>-15</v>
      </c>
      <c r="M124" s="22"/>
      <c r="N124" s="57">
        <v>4.3099999999999996</v>
      </c>
      <c r="O124" s="57"/>
      <c r="P124" s="8" t="s">
        <v>21</v>
      </c>
    </row>
    <row r="125" spans="2:19" s="8" customFormat="1" ht="13.8" x14ac:dyDescent="0.25">
      <c r="B125" s="9">
        <v>363400</v>
      </c>
      <c r="C125" s="9"/>
      <c r="D125" s="8" t="s">
        <v>112</v>
      </c>
      <c r="F125" s="55"/>
      <c r="H125" s="56" t="s">
        <v>25</v>
      </c>
      <c r="I125" s="20">
        <v>30</v>
      </c>
      <c r="J125" s="20"/>
      <c r="K125" s="20"/>
      <c r="L125" s="21">
        <v>-15</v>
      </c>
      <c r="M125" s="22"/>
      <c r="N125" s="57">
        <v>4.8499999999999996</v>
      </c>
      <c r="O125" s="57"/>
      <c r="P125" s="8" t="s">
        <v>21</v>
      </c>
    </row>
    <row r="126" spans="2:19" s="8" customFormat="1" ht="13.8" x14ac:dyDescent="0.25">
      <c r="B126" s="9">
        <v>363500</v>
      </c>
      <c r="C126" s="9"/>
      <c r="D126" s="8" t="s">
        <v>113</v>
      </c>
      <c r="F126" s="55"/>
      <c r="H126" s="56" t="s">
        <v>46</v>
      </c>
      <c r="I126" s="20">
        <v>60</v>
      </c>
      <c r="J126" s="20"/>
      <c r="K126" s="20"/>
      <c r="L126" s="21">
        <v>-15</v>
      </c>
      <c r="M126" s="22"/>
      <c r="N126" s="57">
        <v>6.55</v>
      </c>
      <c r="O126" s="57"/>
      <c r="P126" s="8" t="s">
        <v>21</v>
      </c>
    </row>
    <row r="127" spans="2:19" s="8" customFormat="1" x14ac:dyDescent="0.25">
      <c r="B127" s="9"/>
      <c r="C127" s="9"/>
      <c r="H127" s="6"/>
      <c r="I127" s="26"/>
      <c r="N127" s="26"/>
    </row>
    <row r="128" spans="2:19" s="8" customFormat="1" x14ac:dyDescent="0.25">
      <c r="B128" s="9"/>
      <c r="C128" s="9"/>
      <c r="H128" s="6"/>
      <c r="I128" s="26"/>
      <c r="N128" s="26"/>
    </row>
    <row r="129" spans="2:18" s="8" customFormat="1" x14ac:dyDescent="0.25">
      <c r="B129" s="18" t="s">
        <v>39</v>
      </c>
      <c r="C129" s="9"/>
      <c r="H129" s="6"/>
      <c r="I129" s="26"/>
      <c r="N129" s="26"/>
    </row>
    <row r="130" spans="2:18" s="8" customFormat="1" ht="13.8" x14ac:dyDescent="0.25">
      <c r="B130" s="9">
        <v>366000</v>
      </c>
      <c r="C130" s="9"/>
      <c r="D130" s="8" t="s">
        <v>114</v>
      </c>
      <c r="H130" s="59" t="s">
        <v>104</v>
      </c>
      <c r="I130" s="20">
        <v>45</v>
      </c>
      <c r="J130" s="20"/>
      <c r="K130" s="20"/>
      <c r="L130" s="21">
        <v>-50</v>
      </c>
      <c r="M130" s="22"/>
      <c r="N130" s="57">
        <f t="shared" ref="N130:N135" si="3">ROUND((100-L130)/I130,2)</f>
        <v>3.33</v>
      </c>
      <c r="O130" s="57"/>
    </row>
    <row r="131" spans="2:18" s="8" customFormat="1" ht="13.8" x14ac:dyDescent="0.25">
      <c r="B131" s="9">
        <v>367100</v>
      </c>
      <c r="C131" s="9"/>
      <c r="D131" s="8" t="s">
        <v>115</v>
      </c>
      <c r="H131" s="59" t="s">
        <v>116</v>
      </c>
      <c r="I131" s="20">
        <v>80</v>
      </c>
      <c r="J131" s="20"/>
      <c r="K131" s="20"/>
      <c r="L131" s="21">
        <v>-85</v>
      </c>
      <c r="M131" s="22"/>
      <c r="N131" s="57">
        <f t="shared" si="3"/>
        <v>2.31</v>
      </c>
      <c r="O131" s="57"/>
      <c r="P131" s="8" t="s">
        <v>117</v>
      </c>
    </row>
    <row r="132" spans="2:18" s="8" customFormat="1" ht="13.8" x14ac:dyDescent="0.25">
      <c r="B132" s="9">
        <v>367200</v>
      </c>
      <c r="C132" s="9"/>
      <c r="D132" s="8" t="s">
        <v>118</v>
      </c>
      <c r="H132" s="59" t="s">
        <v>119</v>
      </c>
      <c r="I132" s="20" t="s">
        <v>120</v>
      </c>
      <c r="J132" s="20"/>
      <c r="K132" s="20"/>
      <c r="L132" s="21">
        <v>-110</v>
      </c>
      <c r="M132" s="22"/>
      <c r="N132" s="57">
        <v>6.05</v>
      </c>
      <c r="O132" s="57"/>
      <c r="P132" s="60" t="s">
        <v>121</v>
      </c>
      <c r="R132" s="25"/>
    </row>
    <row r="133" spans="2:18" s="8" customFormat="1" ht="13.8" x14ac:dyDescent="0.25">
      <c r="B133" s="9">
        <v>367300</v>
      </c>
      <c r="C133" s="9"/>
      <c r="D133" s="8" t="s">
        <v>122</v>
      </c>
      <c r="H133" s="56" t="s">
        <v>51</v>
      </c>
      <c r="I133" s="20">
        <v>90</v>
      </c>
      <c r="J133" s="20"/>
      <c r="K133" s="20"/>
      <c r="L133" s="21">
        <v>-90</v>
      </c>
      <c r="M133" s="22"/>
      <c r="N133" s="57">
        <f t="shared" si="3"/>
        <v>2.11</v>
      </c>
      <c r="O133" s="57"/>
    </row>
    <row r="134" spans="2:18" s="8" customFormat="1" ht="13.8" x14ac:dyDescent="0.25">
      <c r="B134" s="9">
        <v>368000</v>
      </c>
      <c r="C134" s="9"/>
      <c r="D134" s="8" t="s">
        <v>123</v>
      </c>
      <c r="H134" s="56" t="s">
        <v>111</v>
      </c>
      <c r="I134" s="20">
        <v>35</v>
      </c>
      <c r="J134" s="20"/>
      <c r="K134" s="20"/>
      <c r="L134" s="21">
        <v>-20</v>
      </c>
      <c r="M134" s="22"/>
      <c r="N134" s="57">
        <f t="shared" si="3"/>
        <v>3.43</v>
      </c>
      <c r="O134" s="57"/>
      <c r="Q134" s="45"/>
    </row>
    <row r="135" spans="2:18" s="8" customFormat="1" ht="13.8" x14ac:dyDescent="0.25">
      <c r="B135" s="9">
        <v>369000</v>
      </c>
      <c r="C135" s="9"/>
      <c r="D135" s="8" t="s">
        <v>124</v>
      </c>
      <c r="H135" s="59" t="s">
        <v>46</v>
      </c>
      <c r="I135" s="20">
        <v>50</v>
      </c>
      <c r="J135" s="20"/>
      <c r="K135" s="20"/>
      <c r="L135" s="21">
        <v>-30</v>
      </c>
      <c r="M135" s="22"/>
      <c r="N135" s="57">
        <f t="shared" si="3"/>
        <v>2.6</v>
      </c>
      <c r="O135" s="57"/>
    </row>
    <row r="136" spans="2:18" s="8" customFormat="1" x14ac:dyDescent="0.25">
      <c r="B136" s="9"/>
      <c r="C136" s="9"/>
      <c r="H136" s="6"/>
      <c r="I136" s="26"/>
      <c r="N136" s="26"/>
    </row>
    <row r="137" spans="2:18" s="8" customFormat="1" x14ac:dyDescent="0.25">
      <c r="B137" s="9"/>
      <c r="C137" s="9"/>
      <c r="H137" s="6"/>
      <c r="I137" s="26"/>
      <c r="N137" s="26"/>
    </row>
    <row r="138" spans="2:18" s="8" customFormat="1" x14ac:dyDescent="0.25">
      <c r="B138" s="18" t="s">
        <v>55</v>
      </c>
      <c r="C138" s="9"/>
      <c r="H138" s="6"/>
      <c r="I138" s="26"/>
      <c r="N138" s="26"/>
    </row>
    <row r="139" spans="2:18" s="8" customFormat="1" ht="13.8" x14ac:dyDescent="0.25">
      <c r="B139" s="9">
        <v>376120</v>
      </c>
      <c r="C139" s="9"/>
      <c r="D139" s="8" t="s">
        <v>125</v>
      </c>
      <c r="H139" s="59" t="s">
        <v>116</v>
      </c>
      <c r="I139" s="20">
        <v>80</v>
      </c>
      <c r="J139" s="20"/>
      <c r="K139" s="20"/>
      <c r="L139" s="21">
        <v>-85</v>
      </c>
      <c r="M139" s="22"/>
      <c r="N139" s="57">
        <f t="shared" ref="N139:N151" si="4">ROUND((100-L139)/I139,2)</f>
        <v>2.31</v>
      </c>
      <c r="O139" s="57"/>
      <c r="P139" s="8" t="s">
        <v>117</v>
      </c>
    </row>
    <row r="140" spans="2:18" s="62" customFormat="1" ht="13.8" x14ac:dyDescent="0.25">
      <c r="B140" s="61">
        <v>376121</v>
      </c>
      <c r="C140" s="61"/>
      <c r="D140" s="62" t="s">
        <v>126</v>
      </c>
      <c r="H140" s="63" t="s">
        <v>119</v>
      </c>
      <c r="I140" s="64" t="s">
        <v>120</v>
      </c>
      <c r="J140" s="65"/>
      <c r="K140" s="64"/>
      <c r="L140" s="66">
        <v>-85</v>
      </c>
      <c r="M140" s="67"/>
      <c r="N140" s="68"/>
      <c r="O140" s="68"/>
      <c r="P140" s="62" t="s">
        <v>117</v>
      </c>
      <c r="Q140" s="62" t="s">
        <v>121</v>
      </c>
    </row>
    <row r="141" spans="2:18" s="8" customFormat="1" ht="13.8" x14ac:dyDescent="0.25">
      <c r="B141" s="9">
        <v>376110</v>
      </c>
      <c r="C141" s="9"/>
      <c r="D141" s="8" t="s">
        <v>118</v>
      </c>
      <c r="H141" s="59" t="s">
        <v>119</v>
      </c>
      <c r="I141" s="20" t="s">
        <v>120</v>
      </c>
      <c r="J141" s="20"/>
      <c r="K141" s="20"/>
      <c r="L141" s="21">
        <v>-110</v>
      </c>
      <c r="M141" s="22"/>
      <c r="N141" s="57"/>
      <c r="O141" s="57"/>
      <c r="P141" s="8" t="s">
        <v>117</v>
      </c>
      <c r="Q141" s="60" t="s">
        <v>121</v>
      </c>
    </row>
    <row r="142" spans="2:18" s="8" customFormat="1" ht="14.4" x14ac:dyDescent="0.3">
      <c r="B142" s="9">
        <v>380100</v>
      </c>
      <c r="C142" s="9"/>
      <c r="D142" s="8" t="s">
        <v>127</v>
      </c>
      <c r="E142" s="69" t="s">
        <v>128</v>
      </c>
      <c r="H142" s="59" t="s">
        <v>66</v>
      </c>
      <c r="I142" s="20">
        <v>55</v>
      </c>
      <c r="J142" s="20"/>
      <c r="K142" s="20"/>
      <c r="L142" s="21">
        <v>-65</v>
      </c>
      <c r="M142" s="22"/>
      <c r="N142" s="57">
        <f t="shared" si="4"/>
        <v>3</v>
      </c>
      <c r="O142" s="57"/>
      <c r="P142" s="8" t="s">
        <v>117</v>
      </c>
      <c r="Q142" s="60"/>
    </row>
    <row r="143" spans="2:18" s="62" customFormat="1" ht="14.4" x14ac:dyDescent="0.3">
      <c r="B143" s="61">
        <v>380101</v>
      </c>
      <c r="C143" s="61"/>
      <c r="D143" s="62" t="s">
        <v>127</v>
      </c>
      <c r="E143" s="70" t="s">
        <v>129</v>
      </c>
      <c r="H143" s="63" t="s">
        <v>119</v>
      </c>
      <c r="I143" s="64" t="s">
        <v>120</v>
      </c>
      <c r="J143" s="64"/>
      <c r="K143" s="64"/>
      <c r="L143" s="66">
        <v>-65</v>
      </c>
      <c r="M143" s="67"/>
      <c r="N143" s="68"/>
      <c r="O143" s="68"/>
      <c r="P143" s="62" t="s">
        <v>117</v>
      </c>
      <c r="Q143" s="62" t="s">
        <v>121</v>
      </c>
    </row>
    <row r="144" spans="2:18" s="8" customFormat="1" ht="14.4" x14ac:dyDescent="0.3">
      <c r="B144" s="9">
        <v>381000</v>
      </c>
      <c r="C144" s="9"/>
      <c r="D144" s="8" t="s">
        <v>130</v>
      </c>
      <c r="E144" s="69"/>
      <c r="H144" s="56" t="s">
        <v>70</v>
      </c>
      <c r="I144" s="20">
        <v>35</v>
      </c>
      <c r="J144" s="20"/>
      <c r="K144" s="20"/>
      <c r="L144" s="21">
        <v>-10</v>
      </c>
      <c r="M144" s="22"/>
      <c r="N144" s="57">
        <f t="shared" si="4"/>
        <v>3.14</v>
      </c>
      <c r="O144" s="57"/>
    </row>
    <row r="145" spans="2:17" s="8" customFormat="1" ht="13.8" x14ac:dyDescent="0.25">
      <c r="B145" s="9">
        <v>381100</v>
      </c>
      <c r="C145" s="9"/>
      <c r="D145" s="8" t="s">
        <v>131</v>
      </c>
      <c r="H145" s="56" t="s">
        <v>80</v>
      </c>
      <c r="I145" s="20">
        <v>20</v>
      </c>
      <c r="J145" s="20"/>
      <c r="K145" s="20"/>
      <c r="L145" s="21">
        <v>0</v>
      </c>
      <c r="M145" s="22"/>
      <c r="N145" s="57">
        <f t="shared" si="4"/>
        <v>5</v>
      </c>
      <c r="O145" s="57"/>
    </row>
    <row r="146" spans="2:17" s="8" customFormat="1" ht="13.8" x14ac:dyDescent="0.25">
      <c r="B146" s="9">
        <v>381150</v>
      </c>
      <c r="C146" s="9"/>
      <c r="D146" s="8" t="s">
        <v>132</v>
      </c>
      <c r="H146" s="56" t="s">
        <v>70</v>
      </c>
      <c r="I146" s="20">
        <v>35</v>
      </c>
      <c r="J146" s="20"/>
      <c r="K146" s="20"/>
      <c r="L146" s="21">
        <v>-10</v>
      </c>
      <c r="M146" s="22"/>
      <c r="N146" s="57">
        <f t="shared" si="4"/>
        <v>3.14</v>
      </c>
      <c r="O146" s="57"/>
    </row>
    <row r="147" spans="2:17" s="8" customFormat="1" ht="13.8" x14ac:dyDescent="0.25">
      <c r="B147" s="9">
        <v>382000</v>
      </c>
      <c r="C147" s="9"/>
      <c r="D147" s="8" t="s">
        <v>133</v>
      </c>
      <c r="H147" s="56" t="s">
        <v>70</v>
      </c>
      <c r="I147" s="20">
        <v>35</v>
      </c>
      <c r="J147" s="20"/>
      <c r="K147" s="20"/>
      <c r="L147" s="21"/>
      <c r="M147" s="30"/>
      <c r="N147" s="57">
        <f t="shared" si="4"/>
        <v>2.86</v>
      </c>
      <c r="O147" s="57"/>
      <c r="Q147" s="71"/>
    </row>
    <row r="148" spans="2:17" s="8" customFormat="1" ht="13.8" x14ac:dyDescent="0.25">
      <c r="B148" s="9">
        <v>382100</v>
      </c>
      <c r="C148" s="9"/>
      <c r="D148" s="8" t="s">
        <v>134</v>
      </c>
      <c r="H148" s="56" t="s">
        <v>80</v>
      </c>
      <c r="I148" s="20">
        <v>20</v>
      </c>
      <c r="J148" s="20"/>
      <c r="K148" s="20"/>
      <c r="L148" s="30">
        <v>0</v>
      </c>
      <c r="M148" s="30"/>
      <c r="N148" s="57">
        <f t="shared" si="4"/>
        <v>5</v>
      </c>
      <c r="O148" s="57"/>
    </row>
    <row r="149" spans="2:17" s="8" customFormat="1" ht="13.8" x14ac:dyDescent="0.25">
      <c r="B149" s="9">
        <v>382150</v>
      </c>
      <c r="C149" s="9"/>
      <c r="D149" s="8" t="s">
        <v>135</v>
      </c>
      <c r="H149" s="56" t="s">
        <v>70</v>
      </c>
      <c r="I149" s="20">
        <v>35</v>
      </c>
      <c r="J149" s="20"/>
      <c r="K149" s="20"/>
      <c r="L149" s="30">
        <v>0</v>
      </c>
      <c r="M149" s="30"/>
      <c r="N149" s="57">
        <f t="shared" si="4"/>
        <v>2.86</v>
      </c>
      <c r="O149" s="57"/>
    </row>
    <row r="150" spans="2:17" s="8" customFormat="1" ht="13.8" x14ac:dyDescent="0.25">
      <c r="B150" s="9">
        <v>383000</v>
      </c>
      <c r="C150" s="9"/>
      <c r="D150" s="8" t="s">
        <v>136</v>
      </c>
      <c r="H150" s="59" t="s">
        <v>137</v>
      </c>
      <c r="I150" s="20">
        <v>45</v>
      </c>
      <c r="J150" s="20"/>
      <c r="K150" s="20"/>
      <c r="L150" s="30">
        <v>-10</v>
      </c>
      <c r="M150" s="22"/>
      <c r="N150" s="57">
        <f t="shared" si="4"/>
        <v>2.44</v>
      </c>
      <c r="O150" s="57"/>
    </row>
    <row r="151" spans="2:17" s="8" customFormat="1" ht="13.8" x14ac:dyDescent="0.25">
      <c r="B151" s="9">
        <v>384000</v>
      </c>
      <c r="C151" s="9"/>
      <c r="D151" s="8" t="s">
        <v>138</v>
      </c>
      <c r="H151" s="59" t="s">
        <v>137</v>
      </c>
      <c r="I151" s="20">
        <v>45</v>
      </c>
      <c r="J151" s="20"/>
      <c r="K151" s="20"/>
      <c r="L151" s="30">
        <v>0</v>
      </c>
      <c r="M151" s="22"/>
      <c r="N151" s="57">
        <f t="shared" si="4"/>
        <v>2.2200000000000002</v>
      </c>
      <c r="O151" s="57"/>
    </row>
    <row r="152" spans="2:17" s="8" customFormat="1" ht="13.8" x14ac:dyDescent="0.25">
      <c r="B152" s="9"/>
      <c r="C152" s="9"/>
      <c r="H152" s="59"/>
      <c r="I152" s="20"/>
      <c r="J152" s="20"/>
      <c r="K152" s="20"/>
      <c r="L152" s="30"/>
      <c r="M152" s="30"/>
      <c r="N152" s="57"/>
      <c r="O152" s="57"/>
      <c r="Q152" s="45"/>
    </row>
    <row r="153" spans="2:17" s="8" customFormat="1" ht="13.8" x14ac:dyDescent="0.25">
      <c r="B153" s="9"/>
      <c r="C153" s="9"/>
      <c r="H153" s="6"/>
      <c r="I153" s="20"/>
      <c r="J153" s="20"/>
      <c r="K153" s="20"/>
      <c r="L153" s="30"/>
      <c r="M153" s="30"/>
      <c r="N153" s="57"/>
      <c r="O153" s="57"/>
      <c r="Q153" s="45"/>
    </row>
    <row r="154" spans="2:17" s="8" customFormat="1" ht="13.8" x14ac:dyDescent="0.25">
      <c r="B154" s="6"/>
      <c r="C154" s="6"/>
      <c r="E154" s="18" t="s">
        <v>139</v>
      </c>
      <c r="H154" s="6"/>
      <c r="I154" s="20"/>
      <c r="J154" s="20"/>
      <c r="K154" s="20"/>
      <c r="L154" s="21"/>
      <c r="M154" s="22"/>
      <c r="N154" s="23"/>
      <c r="O154" s="57"/>
      <c r="Q154" s="45"/>
    </row>
    <row r="155" spans="2:17" s="8" customFormat="1" ht="13.8" x14ac:dyDescent="0.25">
      <c r="B155" s="9">
        <v>303020</v>
      </c>
      <c r="C155" s="9"/>
      <c r="D155" s="8" t="s">
        <v>140</v>
      </c>
      <c r="H155" s="59" t="s">
        <v>41</v>
      </c>
      <c r="I155" s="20">
        <v>5</v>
      </c>
      <c r="J155" s="20"/>
      <c r="K155" s="20"/>
      <c r="L155" s="30">
        <v>0</v>
      </c>
      <c r="M155" s="30"/>
      <c r="N155" s="57">
        <f t="shared" ref="N155:N157" si="5">ROUND((100-L155)/I155,2)</f>
        <v>20</v>
      </c>
      <c r="O155" s="57"/>
      <c r="P155" s="8" t="s">
        <v>42</v>
      </c>
      <c r="Q155" s="45"/>
    </row>
    <row r="156" spans="2:17" s="8" customFormat="1" ht="13.8" x14ac:dyDescent="0.25">
      <c r="B156" s="9">
        <v>303021</v>
      </c>
      <c r="C156" s="6"/>
      <c r="D156" s="8" t="s">
        <v>141</v>
      </c>
      <c r="E156" s="18"/>
      <c r="H156" s="59" t="s">
        <v>41</v>
      </c>
      <c r="I156" s="20">
        <v>5</v>
      </c>
      <c r="J156" s="20"/>
      <c r="K156" s="20"/>
      <c r="L156" s="21"/>
      <c r="M156" s="22"/>
      <c r="N156" s="57">
        <f t="shared" si="5"/>
        <v>20</v>
      </c>
      <c r="O156" s="57"/>
      <c r="P156" s="8" t="s">
        <v>42</v>
      </c>
      <c r="Q156" s="45"/>
    </row>
    <row r="157" spans="2:17" s="8" customFormat="1" ht="13.8" x14ac:dyDescent="0.25">
      <c r="B157" s="9">
        <v>392100</v>
      </c>
      <c r="C157" s="9"/>
      <c r="D157" s="8" t="s">
        <v>142</v>
      </c>
      <c r="H157" s="6" t="s">
        <v>41</v>
      </c>
      <c r="I157" s="43">
        <v>8</v>
      </c>
      <c r="J157" s="44"/>
      <c r="K157" s="44"/>
      <c r="L157" s="44">
        <v>10</v>
      </c>
      <c r="M157" s="44"/>
      <c r="N157" s="57">
        <f t="shared" si="5"/>
        <v>11.25</v>
      </c>
      <c r="O157" s="57"/>
      <c r="Q157" s="45"/>
    </row>
    <row r="158" spans="2:17" s="8" customFormat="1" ht="13.8" x14ac:dyDescent="0.25">
      <c r="B158" s="9">
        <v>397000</v>
      </c>
      <c r="C158" s="9"/>
      <c r="D158" s="8" t="s">
        <v>143</v>
      </c>
      <c r="H158" s="6" t="s">
        <v>95</v>
      </c>
      <c r="I158" s="20">
        <v>15</v>
      </c>
      <c r="J158" s="20"/>
      <c r="K158" s="20"/>
      <c r="L158" s="21"/>
      <c r="M158" s="22"/>
      <c r="N158" s="23">
        <f>ROUND((100-L158)/I158,2)</f>
        <v>6.67</v>
      </c>
      <c r="O158" s="57"/>
      <c r="Q158" s="45"/>
    </row>
    <row r="159" spans="2:17" s="8" customFormat="1" ht="13.8" x14ac:dyDescent="0.25">
      <c r="B159" s="9">
        <v>397500</v>
      </c>
      <c r="C159" s="9"/>
      <c r="D159" s="8" t="s">
        <v>144</v>
      </c>
      <c r="H159" s="29" t="s">
        <v>41</v>
      </c>
      <c r="I159" s="20">
        <v>5</v>
      </c>
      <c r="J159" s="20"/>
      <c r="K159" s="20"/>
      <c r="L159" s="30">
        <v>0</v>
      </c>
      <c r="M159" s="30"/>
      <c r="N159" s="31">
        <f>ROUND((100-L159)/I159,2)</f>
        <v>20</v>
      </c>
      <c r="O159" s="57"/>
      <c r="P159" s="8" t="s">
        <v>42</v>
      </c>
      <c r="Q159" s="45"/>
    </row>
    <row r="160" spans="2:17" s="8" customFormat="1" ht="17.399999999999999" x14ac:dyDescent="0.3">
      <c r="B160" s="9"/>
      <c r="C160" s="9"/>
      <c r="D160" s="72"/>
      <c r="E160" s="72"/>
      <c r="F160" s="72"/>
      <c r="G160" s="72"/>
      <c r="H160" s="6"/>
      <c r="I160" s="20"/>
      <c r="J160" s="20"/>
      <c r="K160" s="20"/>
      <c r="L160" s="30"/>
      <c r="M160" s="30"/>
      <c r="N160" s="57"/>
      <c r="O160" s="57"/>
      <c r="Q160" s="45"/>
    </row>
    <row r="161" spans="2:18" s="8" customFormat="1" ht="13.8" x14ac:dyDescent="0.25">
      <c r="B161" s="9"/>
      <c r="C161" s="9"/>
      <c r="H161" s="6"/>
      <c r="I161" s="20"/>
      <c r="J161" s="20"/>
      <c r="K161" s="20"/>
      <c r="L161" s="30"/>
      <c r="M161" s="30"/>
      <c r="N161" s="57"/>
      <c r="O161" s="57"/>
      <c r="Q161" s="45"/>
    </row>
    <row r="162" spans="2:18" s="8" customFormat="1" ht="12.75" customHeight="1" x14ac:dyDescent="0.25">
      <c r="B162" s="6"/>
      <c r="C162" s="6"/>
      <c r="H162" s="9"/>
      <c r="I162" s="26"/>
      <c r="N162" s="73"/>
    </row>
    <row r="163" spans="2:18" s="8" customFormat="1" ht="15" customHeight="1" x14ac:dyDescent="0.25">
      <c r="B163" s="6"/>
      <c r="C163" s="6"/>
      <c r="H163" s="9"/>
      <c r="I163" s="26"/>
      <c r="N163" s="73"/>
    </row>
    <row r="164" spans="2:18" s="8" customFormat="1" ht="15" customHeight="1" x14ac:dyDescent="0.25">
      <c r="B164" s="128"/>
      <c r="C164" s="128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</row>
    <row r="165" spans="2:18" ht="15" hidden="1" customHeight="1" x14ac:dyDescent="0.25"/>
    <row r="166" spans="2:18" ht="15" hidden="1" customHeight="1" x14ac:dyDescent="0.25">
      <c r="I166" s="122" t="s">
        <v>4</v>
      </c>
      <c r="J166" s="122"/>
      <c r="K166" s="6"/>
      <c r="L166" s="8"/>
      <c r="M166" s="9"/>
      <c r="N166" s="9"/>
      <c r="O166" s="3"/>
    </row>
    <row r="167" spans="2:18" ht="15" hidden="1" customHeight="1" x14ac:dyDescent="0.25">
      <c r="I167" s="122" t="s">
        <v>5</v>
      </c>
      <c r="J167" s="122"/>
      <c r="K167" s="6"/>
      <c r="L167" s="10" t="s">
        <v>6</v>
      </c>
      <c r="M167" s="6"/>
      <c r="N167" s="6"/>
      <c r="O167" s="1"/>
    </row>
    <row r="168" spans="2:18" ht="15" hidden="1" customHeight="1" x14ac:dyDescent="0.25">
      <c r="B168" s="10" t="s">
        <v>7</v>
      </c>
      <c r="C168" s="10"/>
      <c r="D168" s="3"/>
      <c r="E168" s="3"/>
      <c r="F168" s="3"/>
      <c r="G168" s="3"/>
      <c r="H168" s="11" t="s">
        <v>8</v>
      </c>
      <c r="I168" s="122" t="s">
        <v>8</v>
      </c>
      <c r="J168" s="122"/>
      <c r="K168" s="6"/>
      <c r="L168" s="10" t="s">
        <v>9</v>
      </c>
      <c r="M168" s="6"/>
      <c r="N168" s="10" t="s">
        <v>10</v>
      </c>
      <c r="O168" s="1"/>
    </row>
    <row r="169" spans="2:18" ht="15" hidden="1" customHeight="1" x14ac:dyDescent="0.4">
      <c r="B169" s="12" t="s">
        <v>11</v>
      </c>
      <c r="C169" s="12"/>
      <c r="D169" s="123" t="s">
        <v>12</v>
      </c>
      <c r="E169" s="127"/>
      <c r="F169" s="127"/>
      <c r="G169" s="127"/>
      <c r="H169" s="15" t="s">
        <v>13</v>
      </c>
      <c r="I169" s="125" t="s">
        <v>14</v>
      </c>
      <c r="J169" s="125"/>
      <c r="K169" s="6"/>
      <c r="L169" s="12" t="s">
        <v>15</v>
      </c>
      <c r="M169" s="7"/>
      <c r="N169" s="12" t="s">
        <v>16</v>
      </c>
      <c r="O169" s="5"/>
    </row>
    <row r="170" spans="2:18" ht="15" hidden="1" customHeight="1" x14ac:dyDescent="0.25">
      <c r="I170" s="53"/>
    </row>
    <row r="171" spans="2:18" ht="15" hidden="1" customHeight="1" x14ac:dyDescent="0.25">
      <c r="B171" s="74" t="s">
        <v>145</v>
      </c>
      <c r="C171" s="75"/>
      <c r="D171" s="74"/>
      <c r="E171" s="76"/>
      <c r="F171" s="76" t="s">
        <v>238</v>
      </c>
      <c r="G171" s="76"/>
      <c r="H171" s="77"/>
      <c r="I171" s="76"/>
      <c r="J171" s="76"/>
      <c r="K171" s="76"/>
      <c r="L171" s="76"/>
      <c r="M171" s="76"/>
      <c r="N171" s="76"/>
      <c r="O171" s="76"/>
      <c r="P171" s="76"/>
      <c r="Q171" s="76"/>
      <c r="R171" s="76"/>
    </row>
    <row r="172" spans="2:18" ht="15" hidden="1" customHeight="1" x14ac:dyDescent="0.25">
      <c r="B172" s="75"/>
      <c r="C172" s="75"/>
      <c r="D172" s="74"/>
      <c r="E172" s="76"/>
      <c r="F172" s="76"/>
      <c r="G172" s="76"/>
      <c r="H172" s="77"/>
      <c r="I172" s="76"/>
      <c r="J172" s="76"/>
      <c r="K172" s="76"/>
      <c r="L172" s="76"/>
      <c r="M172" s="76"/>
      <c r="N172" s="76"/>
      <c r="O172" s="76"/>
      <c r="P172" s="76"/>
      <c r="Q172" s="76"/>
      <c r="R172" s="76"/>
    </row>
    <row r="173" spans="2:18" s="8" customFormat="1" ht="15" hidden="1" customHeight="1" x14ac:dyDescent="0.25">
      <c r="B173" s="78" t="s">
        <v>146</v>
      </c>
      <c r="C173" s="79"/>
      <c r="D173" s="80"/>
      <c r="E173" s="80"/>
      <c r="F173" s="80"/>
      <c r="G173" s="80"/>
      <c r="H173" s="81"/>
      <c r="I173" s="80"/>
      <c r="J173" s="80"/>
      <c r="K173" s="80"/>
      <c r="L173" s="80"/>
      <c r="M173" s="80"/>
      <c r="N173" s="80"/>
      <c r="O173" s="80"/>
      <c r="P173" s="80"/>
      <c r="Q173" s="80"/>
      <c r="R173" s="80"/>
    </row>
    <row r="174" spans="2:18" s="8" customFormat="1" ht="15" hidden="1" customHeight="1" x14ac:dyDescent="0.25">
      <c r="B174" s="80" t="s">
        <v>147</v>
      </c>
      <c r="C174" s="79"/>
      <c r="D174" s="80"/>
      <c r="E174" s="80"/>
      <c r="F174" s="80"/>
      <c r="G174" s="80"/>
      <c r="H174" s="81"/>
      <c r="I174" s="80"/>
      <c r="J174" s="80"/>
      <c r="K174" s="80"/>
      <c r="L174" s="80"/>
      <c r="M174" s="80"/>
      <c r="N174" s="80"/>
      <c r="O174" s="80"/>
      <c r="P174" s="80"/>
      <c r="Q174" s="80"/>
      <c r="R174" s="80"/>
    </row>
    <row r="175" spans="2:18" s="8" customFormat="1" ht="15" hidden="1" customHeight="1" x14ac:dyDescent="0.25">
      <c r="B175" s="81">
        <v>310200</v>
      </c>
      <c r="C175" s="81"/>
      <c r="D175" s="80" t="s">
        <v>148</v>
      </c>
      <c r="E175" s="80"/>
      <c r="F175" s="80"/>
      <c r="G175" s="80"/>
      <c r="H175" s="81"/>
      <c r="I175" s="80"/>
      <c r="J175" s="80"/>
      <c r="K175" s="80"/>
      <c r="L175" s="80"/>
      <c r="M175" s="80"/>
      <c r="N175" s="82"/>
      <c r="O175" s="80"/>
      <c r="P175" s="83" t="s">
        <v>149</v>
      </c>
      <c r="Q175" s="80"/>
      <c r="R175" s="80"/>
    </row>
    <row r="176" spans="2:18" s="8" customFormat="1" ht="15" hidden="1" customHeight="1" x14ac:dyDescent="0.25">
      <c r="B176" s="81">
        <v>310300</v>
      </c>
      <c r="C176" s="81"/>
      <c r="D176" s="80" t="s">
        <v>150</v>
      </c>
      <c r="E176" s="80"/>
      <c r="F176" s="80"/>
      <c r="G176" s="80"/>
      <c r="H176" s="81"/>
      <c r="I176" s="80"/>
      <c r="J176" s="80"/>
      <c r="K176" s="80"/>
      <c r="L176" s="80"/>
      <c r="M176" s="80"/>
      <c r="N176" s="82"/>
      <c r="O176" s="80"/>
      <c r="P176" s="83" t="s">
        <v>149</v>
      </c>
      <c r="Q176" s="80"/>
      <c r="R176" s="80"/>
    </row>
    <row r="177" spans="2:19" s="8" customFormat="1" ht="15" hidden="1" customHeight="1" x14ac:dyDescent="0.3">
      <c r="B177" s="81">
        <v>311100</v>
      </c>
      <c r="C177" s="81"/>
      <c r="D177" s="80" t="s">
        <v>151</v>
      </c>
      <c r="E177" s="80"/>
      <c r="F177" s="80"/>
      <c r="G177" s="84"/>
      <c r="H177" s="85" t="s">
        <v>66</v>
      </c>
      <c r="I177" s="86">
        <v>90</v>
      </c>
      <c r="J177" s="86"/>
      <c r="K177" s="86"/>
      <c r="L177" s="87">
        <v>-30</v>
      </c>
      <c r="M177" s="88"/>
      <c r="N177" s="89">
        <v>4.1700000000000001E-2</v>
      </c>
      <c r="O177" s="80"/>
      <c r="P177" s="80" t="s">
        <v>152</v>
      </c>
      <c r="Q177" s="80"/>
      <c r="R177" s="90" t="s">
        <v>153</v>
      </c>
      <c r="S177" s="91" t="s">
        <v>154</v>
      </c>
    </row>
    <row r="178" spans="2:19" s="8" customFormat="1" ht="15" hidden="1" customHeight="1" x14ac:dyDescent="0.3">
      <c r="B178" s="81">
        <v>312100</v>
      </c>
      <c r="C178" s="81"/>
      <c r="D178" s="80" t="s">
        <v>155</v>
      </c>
      <c r="E178" s="80"/>
      <c r="F178" s="80"/>
      <c r="G178" s="84"/>
      <c r="H178" s="85" t="s">
        <v>66</v>
      </c>
      <c r="I178" s="86">
        <v>50</v>
      </c>
      <c r="J178" s="86"/>
      <c r="K178" s="86"/>
      <c r="L178" s="87">
        <v>-30</v>
      </c>
      <c r="M178" s="88"/>
      <c r="N178" s="89">
        <v>4.7699999999999999E-2</v>
      </c>
      <c r="O178" s="92"/>
      <c r="P178" s="80" t="s">
        <v>152</v>
      </c>
      <c r="Q178" s="80"/>
      <c r="R178" s="90" t="s">
        <v>153</v>
      </c>
      <c r="S178" s="91" t="s">
        <v>154</v>
      </c>
    </row>
    <row r="179" spans="2:19" s="8" customFormat="1" ht="15" hidden="1" customHeight="1" x14ac:dyDescent="0.3">
      <c r="B179" s="81">
        <v>315100</v>
      </c>
      <c r="C179" s="81"/>
      <c r="D179" s="80" t="s">
        <v>156</v>
      </c>
      <c r="E179" s="80"/>
      <c r="F179" s="80"/>
      <c r="G179" s="84"/>
      <c r="H179" s="85" t="s">
        <v>70</v>
      </c>
      <c r="I179" s="86">
        <v>65</v>
      </c>
      <c r="J179" s="86"/>
      <c r="K179" s="86"/>
      <c r="L179" s="87">
        <v>-30</v>
      </c>
      <c r="M179" s="88"/>
      <c r="N179" s="89">
        <v>4.2799999999999998E-2</v>
      </c>
      <c r="O179" s="92"/>
      <c r="P179" s="80" t="s">
        <v>152</v>
      </c>
      <c r="Q179" s="80"/>
      <c r="R179" s="90" t="s">
        <v>153</v>
      </c>
      <c r="S179" s="91" t="s">
        <v>154</v>
      </c>
    </row>
    <row r="180" spans="2:19" s="8" customFormat="1" ht="15" hidden="1" customHeight="1" x14ac:dyDescent="0.3">
      <c r="B180" s="81">
        <v>316100</v>
      </c>
      <c r="C180" s="81"/>
      <c r="D180" s="80" t="s">
        <v>157</v>
      </c>
      <c r="E180" s="80"/>
      <c r="F180" s="80"/>
      <c r="G180" s="84"/>
      <c r="H180" s="85" t="s">
        <v>25</v>
      </c>
      <c r="I180" s="86">
        <v>65</v>
      </c>
      <c r="J180" s="86"/>
      <c r="K180" s="86"/>
      <c r="L180" s="87">
        <v>-30</v>
      </c>
      <c r="M180" s="88"/>
      <c r="N180" s="89">
        <v>3.39E-2</v>
      </c>
      <c r="O180" s="92"/>
      <c r="P180" s="80" t="s">
        <v>152</v>
      </c>
      <c r="Q180" s="80"/>
      <c r="R180" s="90" t="s">
        <v>153</v>
      </c>
      <c r="S180" s="91" t="s">
        <v>154</v>
      </c>
    </row>
    <row r="181" spans="2:19" s="8" customFormat="1" ht="15" hidden="1" customHeight="1" x14ac:dyDescent="0.25">
      <c r="B181" s="81"/>
      <c r="C181" s="81"/>
      <c r="D181" s="80"/>
      <c r="E181" s="80"/>
      <c r="F181" s="80"/>
      <c r="G181" s="80"/>
      <c r="H181" s="79"/>
      <c r="I181" s="82"/>
      <c r="J181" s="80"/>
      <c r="K181" s="80"/>
      <c r="L181" s="80"/>
      <c r="M181" s="80"/>
      <c r="N181" s="82"/>
      <c r="O181" s="80"/>
      <c r="P181" s="80"/>
      <c r="Q181" s="80"/>
      <c r="R181" s="80"/>
    </row>
    <row r="182" spans="2:19" s="8" customFormat="1" ht="15" hidden="1" customHeight="1" x14ac:dyDescent="0.25">
      <c r="B182" s="81"/>
      <c r="C182" s="81"/>
      <c r="D182" s="80"/>
      <c r="E182" s="80"/>
      <c r="F182" s="80"/>
      <c r="G182" s="80"/>
      <c r="H182" s="79"/>
      <c r="I182" s="82"/>
      <c r="J182" s="80"/>
      <c r="K182" s="80"/>
      <c r="L182" s="80"/>
      <c r="M182" s="80"/>
      <c r="N182" s="82"/>
      <c r="O182" s="80"/>
      <c r="P182" s="80"/>
      <c r="Q182" s="84"/>
      <c r="R182" s="80"/>
    </row>
    <row r="183" spans="2:19" s="8" customFormat="1" ht="15" hidden="1" customHeight="1" x14ac:dyDescent="0.25">
      <c r="B183" s="78" t="s">
        <v>146</v>
      </c>
      <c r="C183" s="81"/>
      <c r="D183" s="80"/>
      <c r="E183" s="80"/>
      <c r="F183" s="80"/>
      <c r="G183" s="80"/>
      <c r="H183" s="79"/>
      <c r="I183" s="82"/>
      <c r="J183" s="80"/>
      <c r="K183" s="80"/>
      <c r="L183" s="80"/>
      <c r="M183" s="80"/>
      <c r="N183" s="82"/>
      <c r="O183" s="80"/>
      <c r="P183" s="80"/>
      <c r="Q183" s="80"/>
      <c r="R183" s="80"/>
    </row>
    <row r="184" spans="2:19" s="8" customFormat="1" ht="15" hidden="1" customHeight="1" x14ac:dyDescent="0.25">
      <c r="B184" s="80" t="s">
        <v>158</v>
      </c>
      <c r="C184" s="80"/>
      <c r="D184" s="80"/>
      <c r="E184" s="80"/>
      <c r="F184" s="80"/>
      <c r="G184" s="80"/>
      <c r="H184" s="79"/>
      <c r="I184" s="82"/>
      <c r="J184" s="80"/>
      <c r="K184" s="80"/>
      <c r="L184" s="80"/>
      <c r="M184" s="80"/>
      <c r="N184" s="82"/>
      <c r="O184" s="80"/>
      <c r="P184" s="80"/>
      <c r="Q184" s="80"/>
      <c r="R184" s="80"/>
    </row>
    <row r="185" spans="2:19" s="8" customFormat="1" ht="15" hidden="1" customHeight="1" x14ac:dyDescent="0.25">
      <c r="B185" s="81">
        <v>310400</v>
      </c>
      <c r="C185" s="81"/>
      <c r="D185" s="80" t="s">
        <v>159</v>
      </c>
      <c r="E185" s="80"/>
      <c r="F185" s="80"/>
      <c r="G185" s="80"/>
      <c r="H185" s="79"/>
      <c r="I185" s="82"/>
      <c r="J185" s="80"/>
      <c r="K185" s="80"/>
      <c r="L185" s="80"/>
      <c r="M185" s="80"/>
      <c r="N185" s="82"/>
      <c r="O185" s="80"/>
      <c r="P185" s="80"/>
      <c r="Q185" s="80"/>
      <c r="R185" s="80"/>
      <c r="S185" s="93" t="s">
        <v>154</v>
      </c>
    </row>
    <row r="186" spans="2:19" s="8" customFormat="1" ht="15" hidden="1" customHeight="1" x14ac:dyDescent="0.25">
      <c r="B186" s="81">
        <v>311200</v>
      </c>
      <c r="C186" s="81"/>
      <c r="D186" s="80" t="s">
        <v>160</v>
      </c>
      <c r="E186" s="80"/>
      <c r="F186" s="80"/>
      <c r="G186" s="80"/>
      <c r="H186" s="94"/>
      <c r="I186" s="95" t="s">
        <v>99</v>
      </c>
      <c r="J186" s="96"/>
      <c r="K186" s="96"/>
      <c r="L186" s="96" t="s">
        <v>99</v>
      </c>
      <c r="M186" s="96"/>
      <c r="N186" s="97">
        <v>1.2500000000000001E-2</v>
      </c>
      <c r="O186" s="80"/>
      <c r="P186" s="80"/>
      <c r="Q186" s="84"/>
      <c r="R186" s="80"/>
      <c r="S186" s="93" t="s">
        <v>154</v>
      </c>
    </row>
    <row r="187" spans="2:19" s="8" customFormat="1" ht="15" hidden="1" customHeight="1" x14ac:dyDescent="0.25">
      <c r="B187" s="81">
        <v>312200</v>
      </c>
      <c r="C187" s="81"/>
      <c r="D187" s="80" t="s">
        <v>161</v>
      </c>
      <c r="E187" s="80"/>
      <c r="F187" s="80"/>
      <c r="G187" s="80"/>
      <c r="H187" s="94"/>
      <c r="I187" s="95" t="s">
        <v>99</v>
      </c>
      <c r="J187" s="96"/>
      <c r="K187" s="96"/>
      <c r="L187" s="96" t="s">
        <v>99</v>
      </c>
      <c r="M187" s="96"/>
      <c r="N187" s="97">
        <v>1.43E-2</v>
      </c>
      <c r="O187" s="80"/>
      <c r="P187" s="80"/>
      <c r="Q187" s="80"/>
      <c r="R187" s="80"/>
      <c r="S187" s="93" t="s">
        <v>154</v>
      </c>
    </row>
    <row r="188" spans="2:19" s="8" customFormat="1" ht="15" hidden="1" customHeight="1" x14ac:dyDescent="0.25">
      <c r="B188" s="81">
        <v>315200</v>
      </c>
      <c r="C188" s="81"/>
      <c r="D188" s="80" t="s">
        <v>162</v>
      </c>
      <c r="E188" s="80"/>
      <c r="F188" s="80"/>
      <c r="G188" s="80"/>
      <c r="H188" s="94"/>
      <c r="I188" s="95" t="s">
        <v>99</v>
      </c>
      <c r="J188" s="96"/>
      <c r="K188" s="96"/>
      <c r="L188" s="96" t="s">
        <v>99</v>
      </c>
      <c r="M188" s="96"/>
      <c r="N188" s="97">
        <v>7.1000000000000004E-3</v>
      </c>
      <c r="O188" s="80"/>
      <c r="P188" s="80"/>
      <c r="Q188" s="80"/>
      <c r="R188" s="80"/>
      <c r="S188" s="93" t="s">
        <v>154</v>
      </c>
    </row>
    <row r="189" spans="2:19" s="8" customFormat="1" ht="15" hidden="1" customHeight="1" x14ac:dyDescent="0.25">
      <c r="B189" s="81">
        <v>316200</v>
      </c>
      <c r="C189" s="81"/>
      <c r="D189" s="80" t="s">
        <v>163</v>
      </c>
      <c r="E189" s="80"/>
      <c r="F189" s="80"/>
      <c r="G189" s="80"/>
      <c r="H189" s="94"/>
      <c r="I189" s="95" t="s">
        <v>99</v>
      </c>
      <c r="J189" s="96"/>
      <c r="K189" s="96"/>
      <c r="L189" s="96" t="s">
        <v>99</v>
      </c>
      <c r="M189" s="96"/>
      <c r="N189" s="97">
        <v>2.2000000000000001E-3</v>
      </c>
      <c r="O189" s="80"/>
      <c r="P189" s="80"/>
      <c r="Q189" s="84"/>
      <c r="R189" s="80"/>
      <c r="S189" s="93" t="s">
        <v>154</v>
      </c>
    </row>
    <row r="190" spans="2:19" s="8" customFormat="1" ht="15" hidden="1" customHeight="1" x14ac:dyDescent="0.25">
      <c r="B190" s="81"/>
      <c r="C190" s="81"/>
      <c r="D190" s="80"/>
      <c r="E190" s="80"/>
      <c r="F190" s="80"/>
      <c r="G190" s="80"/>
      <c r="H190" s="79"/>
      <c r="I190" s="82"/>
      <c r="J190" s="80"/>
      <c r="K190" s="80"/>
      <c r="L190" s="80"/>
      <c r="M190" s="80"/>
      <c r="N190" s="82"/>
      <c r="O190" s="80"/>
      <c r="P190" s="80"/>
      <c r="Q190" s="80"/>
      <c r="R190" s="80"/>
    </row>
    <row r="191" spans="2:19" s="8" customFormat="1" ht="15" hidden="1" customHeight="1" x14ac:dyDescent="0.25">
      <c r="B191" s="81"/>
      <c r="C191" s="81"/>
      <c r="D191" s="80"/>
      <c r="E191" s="80"/>
      <c r="F191" s="80"/>
      <c r="G191" s="80"/>
      <c r="H191" s="79"/>
      <c r="I191" s="80"/>
      <c r="J191" s="80"/>
      <c r="K191" s="80"/>
      <c r="L191" s="80"/>
      <c r="M191" s="80"/>
      <c r="N191" s="80"/>
      <c r="O191" s="80"/>
      <c r="P191" s="80"/>
      <c r="Q191" s="80"/>
      <c r="R191" s="80"/>
    </row>
    <row r="192" spans="2:19" s="8" customFormat="1" ht="15" hidden="1" customHeight="1" x14ac:dyDescent="0.25">
      <c r="B192" s="78" t="s">
        <v>164</v>
      </c>
      <c r="C192" s="81"/>
      <c r="D192" s="80"/>
      <c r="E192" s="80"/>
      <c r="F192" s="80"/>
      <c r="G192" s="80"/>
      <c r="H192" s="79"/>
      <c r="I192" s="80"/>
      <c r="J192" s="80"/>
      <c r="K192" s="80"/>
      <c r="L192" s="80"/>
      <c r="M192" s="80"/>
      <c r="N192" s="80"/>
      <c r="O192" s="80"/>
      <c r="P192" s="80"/>
      <c r="Q192" s="80"/>
      <c r="R192" s="80"/>
    </row>
    <row r="193" spans="2:19" s="8" customFormat="1" ht="15" hidden="1" customHeight="1" x14ac:dyDescent="0.3">
      <c r="B193" s="81">
        <v>311300</v>
      </c>
      <c r="C193" s="81"/>
      <c r="D193" s="80" t="s">
        <v>165</v>
      </c>
      <c r="E193" s="80"/>
      <c r="F193" s="80"/>
      <c r="G193" s="96"/>
      <c r="H193" s="85" t="s">
        <v>66</v>
      </c>
      <c r="I193" s="86">
        <v>90</v>
      </c>
      <c r="J193" s="86"/>
      <c r="K193" s="86"/>
      <c r="L193" s="87">
        <v>-30</v>
      </c>
      <c r="M193" s="88"/>
      <c r="N193" s="97">
        <v>3.5200000000000002E-2</v>
      </c>
      <c r="O193" s="98"/>
      <c r="P193" s="80"/>
      <c r="Q193" s="80"/>
      <c r="R193" s="90" t="s">
        <v>153</v>
      </c>
      <c r="S193" s="91" t="s">
        <v>154</v>
      </c>
    </row>
    <row r="194" spans="2:19" s="8" customFormat="1" ht="15" hidden="1" customHeight="1" x14ac:dyDescent="0.3">
      <c r="B194" s="81">
        <v>312300</v>
      </c>
      <c r="C194" s="81"/>
      <c r="D194" s="80" t="s">
        <v>166</v>
      </c>
      <c r="E194" s="80"/>
      <c r="F194" s="80"/>
      <c r="G194" s="96"/>
      <c r="H194" s="99" t="s">
        <v>70</v>
      </c>
      <c r="I194" s="86">
        <v>50</v>
      </c>
      <c r="J194" s="86"/>
      <c r="K194" s="86"/>
      <c r="L194" s="87">
        <v>-30</v>
      </c>
      <c r="M194" s="88"/>
      <c r="N194" s="97">
        <v>4.0399999999999998E-2</v>
      </c>
      <c r="O194" s="98"/>
      <c r="P194" s="80"/>
      <c r="Q194" s="80"/>
      <c r="R194" s="90" t="s">
        <v>153</v>
      </c>
      <c r="S194" s="91" t="s">
        <v>154</v>
      </c>
    </row>
    <row r="195" spans="2:19" s="8" customFormat="1" ht="15" hidden="1" customHeight="1" x14ac:dyDescent="0.3">
      <c r="B195" s="81">
        <v>315300</v>
      </c>
      <c r="C195" s="81"/>
      <c r="D195" s="80" t="s">
        <v>167</v>
      </c>
      <c r="E195" s="80"/>
      <c r="F195" s="80"/>
      <c r="G195" s="96"/>
      <c r="H195" s="85" t="s">
        <v>70</v>
      </c>
      <c r="I195" s="86">
        <v>65</v>
      </c>
      <c r="J195" s="86"/>
      <c r="K195" s="86"/>
      <c r="L195" s="87">
        <v>-30</v>
      </c>
      <c r="M195" s="88"/>
      <c r="N195" s="97">
        <v>3.7900000000000003E-2</v>
      </c>
      <c r="O195" s="98"/>
      <c r="P195" s="80"/>
      <c r="Q195" s="80"/>
      <c r="R195" s="90" t="s">
        <v>153</v>
      </c>
      <c r="S195" s="91" t="s">
        <v>154</v>
      </c>
    </row>
    <row r="196" spans="2:19" s="8" customFormat="1" ht="15" hidden="1" customHeight="1" x14ac:dyDescent="0.3">
      <c r="B196" s="81">
        <v>316300</v>
      </c>
      <c r="C196" s="81"/>
      <c r="D196" s="80" t="s">
        <v>168</v>
      </c>
      <c r="E196" s="80"/>
      <c r="F196" s="80"/>
      <c r="G196" s="96"/>
      <c r="H196" s="85" t="s">
        <v>25</v>
      </c>
      <c r="I196" s="86">
        <v>65</v>
      </c>
      <c r="J196" s="86"/>
      <c r="K196" s="86"/>
      <c r="L196" s="87">
        <v>-30</v>
      </c>
      <c r="M196" s="88"/>
      <c r="N196" s="97">
        <v>3.5099999999999999E-2</v>
      </c>
      <c r="O196" s="98"/>
      <c r="P196" s="80"/>
      <c r="Q196" s="80"/>
      <c r="R196" s="90" t="s">
        <v>153</v>
      </c>
      <c r="S196" s="91" t="s">
        <v>154</v>
      </c>
    </row>
    <row r="197" spans="2:19" s="8" customFormat="1" ht="15" hidden="1" customHeight="1" x14ac:dyDescent="0.3">
      <c r="B197" s="81">
        <v>353020</v>
      </c>
      <c r="C197" s="81"/>
      <c r="D197" s="80" t="s">
        <v>169</v>
      </c>
      <c r="E197" s="80"/>
      <c r="F197" s="80"/>
      <c r="G197" s="96"/>
      <c r="H197" s="85" t="s">
        <v>70</v>
      </c>
      <c r="I197" s="86">
        <v>80</v>
      </c>
      <c r="J197" s="86"/>
      <c r="K197" s="86"/>
      <c r="L197" s="87">
        <v>-100</v>
      </c>
      <c r="M197" s="88"/>
      <c r="N197" s="97">
        <f t="shared" ref="N197:N198" si="6">ROUND(ROUND((1/I197),6)*(1-(L197/100)),4)</f>
        <v>2.5000000000000001E-2</v>
      </c>
      <c r="O197" s="98"/>
      <c r="P197" s="80"/>
      <c r="Q197" s="80"/>
      <c r="R197" s="80"/>
      <c r="S197" s="91" t="s">
        <v>154</v>
      </c>
    </row>
    <row r="198" spans="2:19" s="8" customFormat="1" ht="15" hidden="1" customHeight="1" x14ac:dyDescent="0.3">
      <c r="B198" s="81">
        <v>353120</v>
      </c>
      <c r="C198" s="81"/>
      <c r="D198" s="80" t="s">
        <v>170</v>
      </c>
      <c r="E198" s="80"/>
      <c r="F198" s="80"/>
      <c r="G198" s="96"/>
      <c r="H198" s="85" t="s">
        <v>66</v>
      </c>
      <c r="I198" s="86">
        <v>35</v>
      </c>
      <c r="J198" s="86"/>
      <c r="K198" s="86"/>
      <c r="L198" s="87">
        <v>-25</v>
      </c>
      <c r="M198" s="88"/>
      <c r="N198" s="97">
        <f t="shared" si="6"/>
        <v>3.5700000000000003E-2</v>
      </c>
      <c r="O198" s="98"/>
      <c r="P198" s="80"/>
      <c r="Q198" s="80"/>
      <c r="R198" s="80"/>
      <c r="S198" s="91" t="s">
        <v>154</v>
      </c>
    </row>
    <row r="199" spans="2:19" s="8" customFormat="1" ht="15" hidden="1" customHeight="1" x14ac:dyDescent="0.25">
      <c r="B199" s="81"/>
      <c r="C199" s="81"/>
      <c r="D199" s="80"/>
      <c r="E199" s="80"/>
      <c r="F199" s="80"/>
      <c r="G199" s="80"/>
      <c r="H199" s="79"/>
      <c r="I199" s="82"/>
      <c r="J199" s="80"/>
      <c r="K199" s="80"/>
      <c r="L199" s="80"/>
      <c r="M199" s="80"/>
      <c r="N199" s="82"/>
      <c r="O199" s="80"/>
      <c r="P199" s="80"/>
      <c r="Q199" s="80"/>
      <c r="R199" s="80"/>
    </row>
    <row r="200" spans="2:19" s="8" customFormat="1" ht="15" hidden="1" customHeight="1" x14ac:dyDescent="0.25">
      <c r="B200" s="81"/>
      <c r="C200" s="81"/>
      <c r="D200" s="80"/>
      <c r="E200" s="80"/>
      <c r="F200" s="80"/>
      <c r="G200" s="80"/>
      <c r="H200" s="79"/>
      <c r="I200" s="82"/>
      <c r="J200" s="80"/>
      <c r="K200" s="80"/>
      <c r="L200" s="80"/>
      <c r="M200" s="80"/>
      <c r="N200" s="82"/>
      <c r="O200" s="80"/>
      <c r="P200" s="80"/>
      <c r="Q200" s="80"/>
      <c r="R200" s="80"/>
    </row>
    <row r="201" spans="2:19" s="8" customFormat="1" ht="15" hidden="1" customHeight="1" x14ac:dyDescent="0.25">
      <c r="B201" s="78" t="s">
        <v>171</v>
      </c>
      <c r="C201" s="81"/>
      <c r="D201" s="80"/>
      <c r="E201" s="80"/>
      <c r="F201" s="80"/>
      <c r="G201" s="80"/>
      <c r="H201" s="79"/>
      <c r="I201" s="80"/>
      <c r="J201" s="80"/>
      <c r="K201" s="80"/>
      <c r="L201" s="80"/>
      <c r="M201" s="80"/>
      <c r="N201" s="80"/>
      <c r="O201" s="80"/>
      <c r="P201" s="80"/>
      <c r="Q201" s="80"/>
      <c r="R201" s="80"/>
    </row>
    <row r="202" spans="2:19" s="8" customFormat="1" ht="15" hidden="1" customHeight="1" x14ac:dyDescent="0.25">
      <c r="B202" s="81">
        <v>303040</v>
      </c>
      <c r="C202" s="81"/>
      <c r="D202" s="80" t="s">
        <v>172</v>
      </c>
      <c r="E202" s="80"/>
      <c r="F202" s="80"/>
      <c r="G202" s="80"/>
      <c r="H202" s="85" t="s">
        <v>41</v>
      </c>
      <c r="I202" s="86">
        <v>5</v>
      </c>
      <c r="J202" s="86"/>
      <c r="K202" s="86"/>
      <c r="L202" s="100">
        <v>0</v>
      </c>
      <c r="M202" s="100"/>
      <c r="N202" s="97">
        <f>ROUND(ROUND((1/I202),6)*(1-(L202/100)),4)</f>
        <v>0.2</v>
      </c>
      <c r="O202" s="98"/>
      <c r="P202" s="80" t="s">
        <v>42</v>
      </c>
      <c r="Q202" s="80"/>
      <c r="R202" s="80"/>
      <c r="S202" s="93" t="s">
        <v>154</v>
      </c>
    </row>
    <row r="203" spans="2:19" s="8" customFormat="1" ht="15" hidden="1" customHeight="1" x14ac:dyDescent="0.25">
      <c r="B203" s="81">
        <v>303041</v>
      </c>
      <c r="C203" s="81"/>
      <c r="D203" s="80" t="s">
        <v>173</v>
      </c>
      <c r="E203" s="80"/>
      <c r="F203" s="80"/>
      <c r="G203" s="80"/>
      <c r="H203" s="85" t="s">
        <v>41</v>
      </c>
      <c r="I203" s="86">
        <v>5</v>
      </c>
      <c r="J203" s="86"/>
      <c r="K203" s="86"/>
      <c r="L203" s="100">
        <v>0</v>
      </c>
      <c r="M203" s="100"/>
      <c r="N203" s="97">
        <f>ROUND(ROUND((1/I203),6)*(1-(L203/100)),4)</f>
        <v>0.2</v>
      </c>
      <c r="O203" s="98"/>
      <c r="P203" s="80" t="s">
        <v>42</v>
      </c>
      <c r="Q203" s="80"/>
      <c r="R203" s="80"/>
      <c r="S203" s="93" t="s">
        <v>154</v>
      </c>
    </row>
    <row r="204" spans="2:19" s="8" customFormat="1" ht="15" hidden="1" customHeight="1" x14ac:dyDescent="0.25">
      <c r="B204" s="81">
        <v>351000</v>
      </c>
      <c r="C204" s="81"/>
      <c r="D204" s="80" t="s">
        <v>151</v>
      </c>
      <c r="E204" s="80"/>
      <c r="F204" s="80"/>
      <c r="G204" s="80"/>
      <c r="H204" s="99" t="s">
        <v>111</v>
      </c>
      <c r="I204" s="86">
        <v>55</v>
      </c>
      <c r="J204" s="86"/>
      <c r="K204" s="86"/>
      <c r="L204" s="101">
        <v>-10</v>
      </c>
      <c r="M204" s="100"/>
      <c r="N204" s="97">
        <f>ROUND(ROUND((1/I204),6)*(1-(L204/100)),4)</f>
        <v>0.02</v>
      </c>
      <c r="O204" s="98"/>
      <c r="P204" s="80"/>
      <c r="Q204" s="80"/>
      <c r="R204" s="80"/>
      <c r="S204" s="93" t="s">
        <v>154</v>
      </c>
    </row>
    <row r="205" spans="2:19" s="8" customFormat="1" ht="15" hidden="1" customHeight="1" x14ac:dyDescent="0.25">
      <c r="B205" s="81">
        <v>353010</v>
      </c>
      <c r="C205" s="81"/>
      <c r="D205" s="80" t="s">
        <v>174</v>
      </c>
      <c r="E205" s="80"/>
      <c r="F205" s="80"/>
      <c r="G205" s="80"/>
      <c r="H205" s="85" t="s">
        <v>70</v>
      </c>
      <c r="I205" s="86">
        <v>80</v>
      </c>
      <c r="J205" s="86"/>
      <c r="K205" s="86"/>
      <c r="L205" s="87">
        <v>-100</v>
      </c>
      <c r="M205" s="88"/>
      <c r="N205" s="97">
        <f t="shared" ref="N205:N210" si="7">ROUND(ROUND((1/I205),6)*(1-(L205/100)),4)</f>
        <v>2.5000000000000001E-2</v>
      </c>
      <c r="O205" s="98"/>
      <c r="P205" s="80"/>
      <c r="Q205" s="80"/>
      <c r="R205" s="80"/>
      <c r="S205" s="93" t="s">
        <v>154</v>
      </c>
    </row>
    <row r="206" spans="2:19" s="8" customFormat="1" ht="15" hidden="1" customHeight="1" x14ac:dyDescent="0.25">
      <c r="B206" s="81">
        <v>353110</v>
      </c>
      <c r="C206" s="81"/>
      <c r="D206" s="80" t="s">
        <v>170</v>
      </c>
      <c r="E206" s="80"/>
      <c r="F206" s="80"/>
      <c r="G206" s="80"/>
      <c r="H206" s="85" t="s">
        <v>66</v>
      </c>
      <c r="I206" s="86">
        <v>35</v>
      </c>
      <c r="J206" s="86"/>
      <c r="K206" s="86"/>
      <c r="L206" s="87">
        <v>-25</v>
      </c>
      <c r="M206" s="88"/>
      <c r="N206" s="97">
        <f t="shared" si="7"/>
        <v>3.5700000000000003E-2</v>
      </c>
      <c r="O206" s="98"/>
      <c r="P206" s="80"/>
      <c r="Q206" s="80"/>
      <c r="R206" s="80"/>
      <c r="S206" s="93" t="s">
        <v>154</v>
      </c>
    </row>
    <row r="207" spans="2:19" s="8" customFormat="1" ht="15" hidden="1" customHeight="1" x14ac:dyDescent="0.25">
      <c r="B207" s="81">
        <v>359000</v>
      </c>
      <c r="C207" s="81"/>
      <c r="D207" s="80" t="s">
        <v>175</v>
      </c>
      <c r="E207" s="80"/>
      <c r="F207" s="80"/>
      <c r="G207" s="80"/>
      <c r="H207" s="85" t="s">
        <v>70</v>
      </c>
      <c r="I207" s="86">
        <v>60</v>
      </c>
      <c r="J207" s="86"/>
      <c r="K207" s="86"/>
      <c r="L207" s="87">
        <v>-75</v>
      </c>
      <c r="M207" s="88"/>
      <c r="N207" s="97">
        <f t="shared" si="7"/>
        <v>2.92E-2</v>
      </c>
      <c r="O207" s="98"/>
      <c r="P207" s="80"/>
      <c r="Q207" s="80"/>
      <c r="R207" s="80"/>
      <c r="S207" s="93" t="s">
        <v>154</v>
      </c>
    </row>
    <row r="208" spans="2:19" s="8" customFormat="1" ht="15" hidden="1" customHeight="1" x14ac:dyDescent="0.25">
      <c r="B208" s="81">
        <v>360000</v>
      </c>
      <c r="C208" s="81"/>
      <c r="D208" s="80" t="s">
        <v>176</v>
      </c>
      <c r="E208" s="80"/>
      <c r="F208" s="80"/>
      <c r="G208" s="80"/>
      <c r="H208" s="99" t="s">
        <v>177</v>
      </c>
      <c r="I208" s="86">
        <v>40</v>
      </c>
      <c r="J208" s="86"/>
      <c r="K208" s="86"/>
      <c r="L208" s="87">
        <v>-5</v>
      </c>
      <c r="M208" s="88"/>
      <c r="N208" s="97">
        <f t="shared" si="7"/>
        <v>2.63E-2</v>
      </c>
      <c r="O208" s="98"/>
      <c r="P208" s="80"/>
      <c r="Q208" s="80"/>
      <c r="R208" s="80"/>
      <c r="S208" s="93" t="s">
        <v>154</v>
      </c>
    </row>
    <row r="209" spans="2:19" s="8" customFormat="1" ht="15" hidden="1" customHeight="1" x14ac:dyDescent="0.25">
      <c r="B209" s="81">
        <v>361000</v>
      </c>
      <c r="C209" s="81"/>
      <c r="D209" s="80" t="s">
        <v>178</v>
      </c>
      <c r="E209" s="80"/>
      <c r="F209" s="80"/>
      <c r="G209" s="80"/>
      <c r="H209" s="85" t="s">
        <v>46</v>
      </c>
      <c r="I209" s="86">
        <v>50</v>
      </c>
      <c r="J209" s="86"/>
      <c r="K209" s="86"/>
      <c r="L209" s="87">
        <v>-15</v>
      </c>
      <c r="M209" s="88"/>
      <c r="N209" s="97">
        <f t="shared" si="7"/>
        <v>2.3E-2</v>
      </c>
      <c r="O209" s="98"/>
      <c r="P209" s="80"/>
      <c r="Q209" s="80"/>
      <c r="R209" s="80"/>
      <c r="S209" s="93" t="s">
        <v>154</v>
      </c>
    </row>
    <row r="210" spans="2:19" s="8" customFormat="1" ht="15" hidden="1" customHeight="1" x14ac:dyDescent="0.25">
      <c r="B210" s="81">
        <v>362000</v>
      </c>
      <c r="C210" s="81"/>
      <c r="D210" s="80" t="s">
        <v>179</v>
      </c>
      <c r="E210" s="80"/>
      <c r="F210" s="80"/>
      <c r="G210" s="80"/>
      <c r="H210" s="99" t="s">
        <v>46</v>
      </c>
      <c r="I210" s="86">
        <v>60</v>
      </c>
      <c r="J210" s="86"/>
      <c r="K210" s="86"/>
      <c r="L210" s="87">
        <v>-30</v>
      </c>
      <c r="M210" s="88"/>
      <c r="N210" s="97">
        <f t="shared" si="7"/>
        <v>2.1700000000000001E-2</v>
      </c>
      <c r="O210" s="98"/>
      <c r="P210" s="80"/>
      <c r="Q210" s="80"/>
      <c r="R210" s="80"/>
      <c r="S210" s="93" t="s">
        <v>154</v>
      </c>
    </row>
    <row r="211" spans="2:19" s="8" customFormat="1" ht="15" hidden="1" customHeight="1" x14ac:dyDescent="0.25">
      <c r="B211" s="81"/>
      <c r="C211" s="81"/>
      <c r="D211" s="80"/>
      <c r="E211" s="80"/>
      <c r="F211" s="80"/>
      <c r="G211" s="80"/>
      <c r="H211" s="79"/>
      <c r="I211" s="80"/>
      <c r="J211" s="80"/>
      <c r="K211" s="80"/>
      <c r="L211" s="80"/>
      <c r="M211" s="80"/>
      <c r="N211" s="80"/>
      <c r="O211" s="80"/>
      <c r="P211" s="80"/>
      <c r="Q211" s="80"/>
      <c r="R211" s="80"/>
    </row>
    <row r="212" spans="2:19" s="8" customFormat="1" ht="15" hidden="1" customHeight="1" x14ac:dyDescent="0.25">
      <c r="B212" s="79"/>
      <c r="C212" s="79"/>
      <c r="D212" s="80"/>
      <c r="E212" s="80"/>
      <c r="F212" s="80"/>
      <c r="G212" s="80"/>
      <c r="H212" s="81"/>
      <c r="I212" s="80"/>
      <c r="J212" s="80"/>
      <c r="K212" s="80"/>
      <c r="L212" s="80"/>
      <c r="M212" s="80"/>
      <c r="N212" s="80"/>
      <c r="O212" s="80"/>
      <c r="P212" s="80"/>
      <c r="Q212" s="80"/>
      <c r="R212" s="80"/>
    </row>
    <row r="213" spans="2:19" s="8" customFormat="1" ht="15" hidden="1" customHeight="1" x14ac:dyDescent="0.25">
      <c r="B213" s="102"/>
      <c r="C213" s="102"/>
      <c r="D213" s="80"/>
      <c r="E213" s="80"/>
      <c r="F213" s="80"/>
      <c r="G213" s="80"/>
      <c r="H213" s="81"/>
      <c r="I213" s="80"/>
      <c r="J213" s="80"/>
      <c r="K213" s="80"/>
      <c r="L213" s="80"/>
      <c r="M213" s="80"/>
      <c r="N213" s="80"/>
      <c r="O213" s="80"/>
      <c r="P213" s="80"/>
      <c r="Q213" s="80"/>
      <c r="R213" s="80"/>
    </row>
    <row r="214" spans="2:19" s="8" customFormat="1" ht="15" hidden="1" customHeight="1" x14ac:dyDescent="0.25">
      <c r="B214" s="39"/>
      <c r="C214" s="39"/>
      <c r="H214" s="9"/>
    </row>
    <row r="215" spans="2:19" s="8" customFormat="1" ht="15" hidden="1" customHeight="1" x14ac:dyDescent="0.25">
      <c r="B215" s="128"/>
      <c r="C215" s="128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</row>
    <row r="216" spans="2:19" s="8" customFormat="1" ht="15" customHeight="1" x14ac:dyDescent="0.25">
      <c r="B216" s="6"/>
      <c r="C216" s="6"/>
      <c r="H216" s="9"/>
    </row>
    <row r="217" spans="2:19" s="8" customFormat="1" ht="15" customHeight="1" x14ac:dyDescent="0.25">
      <c r="B217" s="6"/>
      <c r="C217" s="6"/>
      <c r="H217" s="9"/>
      <c r="I217" s="122" t="s">
        <v>4</v>
      </c>
      <c r="J217" s="122"/>
      <c r="K217" s="6"/>
      <c r="M217" s="9"/>
      <c r="N217" s="9"/>
      <c r="O217" s="9"/>
    </row>
    <row r="218" spans="2:19" s="8" customFormat="1" ht="15" customHeight="1" x14ac:dyDescent="0.25">
      <c r="B218" s="6"/>
      <c r="C218" s="6"/>
      <c r="H218" s="9"/>
      <c r="I218" s="122" t="s">
        <v>5</v>
      </c>
      <c r="J218" s="122"/>
      <c r="K218" s="6"/>
      <c r="L218" s="10" t="s">
        <v>6</v>
      </c>
      <c r="M218" s="6"/>
      <c r="N218" s="6"/>
      <c r="O218" s="6"/>
    </row>
    <row r="219" spans="2:19" s="8" customFormat="1" ht="15" customHeight="1" x14ac:dyDescent="0.25">
      <c r="B219" s="10" t="s">
        <v>7</v>
      </c>
      <c r="C219" s="10"/>
      <c r="D219" s="9"/>
      <c r="E219" s="9"/>
      <c r="F219" s="9"/>
      <c r="G219" s="9"/>
      <c r="H219" s="11" t="s">
        <v>8</v>
      </c>
      <c r="I219" s="122" t="s">
        <v>8</v>
      </c>
      <c r="J219" s="122"/>
      <c r="K219" s="6"/>
      <c r="L219" s="10" t="s">
        <v>9</v>
      </c>
      <c r="M219" s="6"/>
      <c r="N219" s="10" t="s">
        <v>10</v>
      </c>
      <c r="O219" s="6"/>
    </row>
    <row r="220" spans="2:19" s="8" customFormat="1" ht="15" customHeight="1" x14ac:dyDescent="0.4">
      <c r="B220" s="12" t="s">
        <v>11</v>
      </c>
      <c r="C220" s="12"/>
      <c r="D220" s="123" t="s">
        <v>12</v>
      </c>
      <c r="E220" s="124"/>
      <c r="F220" s="124"/>
      <c r="G220" s="124"/>
      <c r="H220" s="15" t="s">
        <v>13</v>
      </c>
      <c r="I220" s="125" t="s">
        <v>14</v>
      </c>
      <c r="J220" s="125"/>
      <c r="K220" s="6"/>
      <c r="L220" s="12" t="s">
        <v>15</v>
      </c>
      <c r="M220" s="7"/>
      <c r="N220" s="12" t="s">
        <v>16</v>
      </c>
      <c r="O220" s="7"/>
    </row>
    <row r="221" spans="2:19" s="8" customFormat="1" ht="15" customHeight="1" x14ac:dyDescent="0.25">
      <c r="B221" s="6"/>
      <c r="C221" s="6"/>
      <c r="H221" s="9"/>
    </row>
    <row r="222" spans="2:19" s="8" customFormat="1" ht="15" customHeight="1" x14ac:dyDescent="0.25">
      <c r="B222" s="103" t="s">
        <v>180</v>
      </c>
      <c r="C222" s="6"/>
      <c r="D222" s="18"/>
      <c r="H222" s="9"/>
      <c r="I222" s="26"/>
      <c r="N222" s="26"/>
    </row>
    <row r="223" spans="2:19" s="8" customFormat="1" ht="15" customHeight="1" x14ac:dyDescent="0.25">
      <c r="B223" s="6"/>
      <c r="C223" s="6"/>
      <c r="H223" s="9"/>
      <c r="I223" s="26"/>
      <c r="N223" s="26"/>
    </row>
    <row r="224" spans="2:19" s="8" customFormat="1" ht="15" customHeight="1" x14ac:dyDescent="0.25">
      <c r="B224" s="36" t="s">
        <v>181</v>
      </c>
      <c r="C224" s="6"/>
      <c r="D224" s="18"/>
      <c r="H224" s="9"/>
      <c r="I224" s="26"/>
      <c r="N224" s="26"/>
    </row>
    <row r="225" spans="2:16" s="8" customFormat="1" ht="15" customHeight="1" x14ac:dyDescent="0.25">
      <c r="B225" s="9">
        <v>303060</v>
      </c>
      <c r="C225" s="9"/>
      <c r="D225" s="8" t="s">
        <v>182</v>
      </c>
      <c r="H225" s="43" t="s">
        <v>41</v>
      </c>
      <c r="I225" s="104">
        <v>5</v>
      </c>
      <c r="J225" s="44"/>
      <c r="K225" s="44"/>
      <c r="L225" s="105">
        <v>0</v>
      </c>
      <c r="M225" s="44"/>
      <c r="N225" s="106">
        <f>(1/I225)*100</f>
        <v>20</v>
      </c>
      <c r="O225" s="44"/>
      <c r="P225" s="44" t="s">
        <v>42</v>
      </c>
    </row>
    <row r="226" spans="2:16" s="8" customFormat="1" ht="15" customHeight="1" x14ac:dyDescent="0.25">
      <c r="B226" s="9">
        <v>303260</v>
      </c>
      <c r="C226" s="9"/>
      <c r="D226" s="8" t="s">
        <v>183</v>
      </c>
      <c r="H226" s="43" t="s">
        <v>41</v>
      </c>
      <c r="I226" s="104">
        <v>5</v>
      </c>
      <c r="J226" s="44"/>
      <c r="K226" s="44"/>
      <c r="L226" s="105"/>
      <c r="M226" s="44"/>
      <c r="N226" s="106">
        <v>20</v>
      </c>
      <c r="O226" s="44"/>
      <c r="P226" s="44" t="s">
        <v>42</v>
      </c>
    </row>
    <row r="227" spans="2:16" s="8" customFormat="1" ht="15" customHeight="1" x14ac:dyDescent="0.25">
      <c r="B227" s="9">
        <v>303070</v>
      </c>
      <c r="C227" s="9"/>
      <c r="D227" s="8" t="s">
        <v>184</v>
      </c>
      <c r="H227" s="43" t="s">
        <v>41</v>
      </c>
      <c r="I227" s="104">
        <v>10</v>
      </c>
      <c r="J227" s="44"/>
      <c r="K227" s="44"/>
      <c r="L227" s="105">
        <v>0</v>
      </c>
      <c r="M227" s="44"/>
      <c r="N227" s="106">
        <f>(1/I227)*100</f>
        <v>10</v>
      </c>
      <c r="O227" s="44"/>
      <c r="P227" s="44" t="s">
        <v>42</v>
      </c>
    </row>
    <row r="228" spans="2:16" s="8" customFormat="1" ht="15" customHeight="1" x14ac:dyDescent="0.25">
      <c r="B228" s="9">
        <v>303270</v>
      </c>
      <c r="C228" s="9"/>
      <c r="D228" s="8" t="s">
        <v>185</v>
      </c>
      <c r="H228" s="43" t="s">
        <v>41</v>
      </c>
      <c r="I228" s="104">
        <v>10</v>
      </c>
      <c r="J228" s="44"/>
      <c r="K228" s="44"/>
      <c r="L228" s="105">
        <v>0</v>
      </c>
      <c r="M228" s="44"/>
      <c r="N228" s="106">
        <f>(1/I228)*100</f>
        <v>10</v>
      </c>
      <c r="O228" s="44"/>
      <c r="P228" s="44" t="s">
        <v>42</v>
      </c>
    </row>
    <row r="229" spans="2:16" s="8" customFormat="1" ht="15" customHeight="1" x14ac:dyDescent="0.25">
      <c r="B229" s="9">
        <v>303080</v>
      </c>
      <c r="C229" s="9"/>
      <c r="D229" s="8" t="s">
        <v>186</v>
      </c>
      <c r="H229" s="6"/>
      <c r="I229" s="44"/>
      <c r="J229" s="44"/>
      <c r="K229" s="44"/>
      <c r="L229" s="44"/>
      <c r="M229" s="44"/>
      <c r="N229" s="44"/>
      <c r="O229" s="44"/>
      <c r="P229" s="44"/>
    </row>
    <row r="230" spans="2:16" s="8" customFormat="1" ht="15" customHeight="1" x14ac:dyDescent="0.25">
      <c r="B230" s="9"/>
      <c r="C230" s="9"/>
      <c r="E230" s="9" t="s">
        <v>187</v>
      </c>
      <c r="H230" s="43" t="s">
        <v>41</v>
      </c>
      <c r="I230" s="104">
        <v>15</v>
      </c>
      <c r="J230" s="44"/>
      <c r="K230" s="44"/>
      <c r="L230" s="105">
        <v>0</v>
      </c>
      <c r="M230" s="44"/>
      <c r="N230" s="106">
        <f t="shared" ref="N230:N236" si="8">(1/I230)*100</f>
        <v>6.666666666666667</v>
      </c>
      <c r="O230" s="44"/>
      <c r="P230" s="44" t="s">
        <v>42</v>
      </c>
    </row>
    <row r="231" spans="2:16" s="8" customFormat="1" ht="15" customHeight="1" x14ac:dyDescent="0.25">
      <c r="B231" s="9"/>
      <c r="C231" s="9"/>
      <c r="E231" s="9" t="s">
        <v>188</v>
      </c>
      <c r="H231" s="43" t="s">
        <v>41</v>
      </c>
      <c r="I231" s="104">
        <v>15</v>
      </c>
      <c r="J231" s="44"/>
      <c r="K231" s="44"/>
      <c r="L231" s="105">
        <v>0</v>
      </c>
      <c r="M231" s="44"/>
      <c r="N231" s="106">
        <f t="shared" si="8"/>
        <v>6.666666666666667</v>
      </c>
      <c r="O231" s="44"/>
      <c r="P231" s="44" t="s">
        <v>42</v>
      </c>
    </row>
    <row r="232" spans="2:16" s="8" customFormat="1" ht="15" customHeight="1" x14ac:dyDescent="0.25">
      <c r="B232" s="9"/>
      <c r="C232" s="9"/>
      <c r="E232" s="9" t="s">
        <v>189</v>
      </c>
      <c r="H232" s="43" t="s">
        <v>41</v>
      </c>
      <c r="I232" s="104">
        <v>15</v>
      </c>
      <c r="J232" s="44"/>
      <c r="K232" s="44"/>
      <c r="L232" s="105">
        <v>0</v>
      </c>
      <c r="M232" s="44"/>
      <c r="N232" s="106">
        <f t="shared" si="8"/>
        <v>6.666666666666667</v>
      </c>
      <c r="O232" s="44"/>
      <c r="P232" s="44" t="s">
        <v>42</v>
      </c>
    </row>
    <row r="233" spans="2:16" s="8" customFormat="1" ht="15" customHeight="1" x14ac:dyDescent="0.25">
      <c r="B233" s="9">
        <v>303280</v>
      </c>
      <c r="C233" s="9"/>
      <c r="D233" s="8" t="s">
        <v>190</v>
      </c>
      <c r="E233" s="9"/>
      <c r="H233" s="43" t="s">
        <v>41</v>
      </c>
      <c r="I233" s="104">
        <v>15</v>
      </c>
      <c r="J233" s="44"/>
      <c r="K233" s="44"/>
      <c r="L233" s="105">
        <v>0</v>
      </c>
      <c r="M233" s="44"/>
      <c r="N233" s="106">
        <f t="shared" si="8"/>
        <v>6.666666666666667</v>
      </c>
      <c r="O233" s="44"/>
      <c r="P233" s="44" t="s">
        <v>42</v>
      </c>
    </row>
    <row r="234" spans="2:16" s="8" customFormat="1" ht="15" customHeight="1" x14ac:dyDescent="0.25">
      <c r="B234" s="9">
        <v>303090</v>
      </c>
      <c r="C234" s="9"/>
      <c r="D234" s="8" t="s">
        <v>191</v>
      </c>
      <c r="H234" s="43" t="s">
        <v>41</v>
      </c>
      <c r="I234" s="104">
        <v>20</v>
      </c>
      <c r="J234" s="44"/>
      <c r="K234" s="44"/>
      <c r="L234" s="105"/>
      <c r="M234" s="44"/>
      <c r="N234" s="106">
        <f t="shared" si="8"/>
        <v>5</v>
      </c>
      <c r="O234" s="44"/>
      <c r="P234" s="44" t="s">
        <v>42</v>
      </c>
    </row>
    <row r="235" spans="2:16" s="8" customFormat="1" ht="15" customHeight="1" x14ac:dyDescent="0.25">
      <c r="B235" s="9">
        <v>303290</v>
      </c>
      <c r="C235" s="9"/>
      <c r="D235" s="8" t="s">
        <v>192</v>
      </c>
      <c r="H235" s="43" t="s">
        <v>41</v>
      </c>
      <c r="I235" s="104">
        <v>20</v>
      </c>
      <c r="J235" s="44"/>
      <c r="K235" s="44"/>
      <c r="L235" s="105"/>
      <c r="M235" s="44"/>
      <c r="N235" s="106">
        <f t="shared" si="8"/>
        <v>5</v>
      </c>
      <c r="O235" s="44"/>
      <c r="P235" s="44" t="s">
        <v>42</v>
      </c>
    </row>
    <row r="236" spans="2:16" s="8" customFormat="1" ht="15" customHeight="1" x14ac:dyDescent="0.25">
      <c r="B236" s="9">
        <v>303400</v>
      </c>
      <c r="C236" s="9"/>
      <c r="D236" s="8" t="s">
        <v>193</v>
      </c>
      <c r="H236" s="43" t="s">
        <v>41</v>
      </c>
      <c r="I236" s="104">
        <v>15</v>
      </c>
      <c r="J236" s="44"/>
      <c r="K236" s="44"/>
      <c r="L236" s="105">
        <v>0</v>
      </c>
      <c r="M236" s="44"/>
      <c r="N236" s="106">
        <f t="shared" si="8"/>
        <v>6.666666666666667</v>
      </c>
      <c r="O236" s="44"/>
      <c r="P236" s="44" t="s">
        <v>42</v>
      </c>
    </row>
    <row r="237" spans="2:16" s="8" customFormat="1" ht="15" customHeight="1" x14ac:dyDescent="0.25">
      <c r="B237" s="9"/>
      <c r="C237" s="9"/>
      <c r="H237" s="6"/>
      <c r="I237" s="104"/>
      <c r="J237" s="44"/>
      <c r="K237" s="44"/>
      <c r="L237" s="44"/>
      <c r="M237" s="44"/>
      <c r="N237" s="104"/>
      <c r="O237" s="44"/>
      <c r="P237" s="44"/>
    </row>
    <row r="238" spans="2:16" s="8" customFormat="1" ht="15" customHeight="1" x14ac:dyDescent="0.25">
      <c r="B238" s="36" t="s">
        <v>194</v>
      </c>
      <c r="C238" s="9"/>
      <c r="D238" s="18"/>
      <c r="H238" s="6"/>
      <c r="I238" s="104"/>
      <c r="J238" s="44"/>
      <c r="K238" s="44"/>
      <c r="L238" s="44"/>
      <c r="M238" s="44"/>
      <c r="N238" s="104"/>
      <c r="O238" s="44"/>
      <c r="P238" s="44"/>
    </row>
    <row r="239" spans="2:16" s="8" customFormat="1" ht="15" customHeight="1" x14ac:dyDescent="0.25">
      <c r="B239" s="9">
        <v>390100</v>
      </c>
      <c r="C239" s="9"/>
      <c r="D239" s="8" t="s">
        <v>195</v>
      </c>
      <c r="H239" s="19" t="s">
        <v>46</v>
      </c>
      <c r="I239" s="104">
        <v>55</v>
      </c>
      <c r="J239" s="20"/>
      <c r="K239" s="20"/>
      <c r="L239" s="21">
        <v>-40</v>
      </c>
      <c r="M239" s="22"/>
      <c r="N239" s="23">
        <f>ROUND((100-L239)/I239,2)</f>
        <v>2.5499999999999998</v>
      </c>
      <c r="O239" s="23"/>
      <c r="P239" s="44"/>
    </row>
    <row r="240" spans="2:16" s="8" customFormat="1" ht="15" customHeight="1" x14ac:dyDescent="0.25">
      <c r="B240" s="9">
        <v>390200</v>
      </c>
      <c r="C240" s="9"/>
      <c r="D240" s="8" t="s">
        <v>196</v>
      </c>
      <c r="H240" s="19" t="s">
        <v>46</v>
      </c>
      <c r="I240" s="104">
        <v>55</v>
      </c>
      <c r="J240" s="20"/>
      <c r="K240" s="20"/>
      <c r="L240" s="21">
        <v>-40</v>
      </c>
      <c r="M240" s="22"/>
      <c r="N240" s="23">
        <f t="shared" ref="N240:N259" si="9">ROUND((100-L240)/I240,2)</f>
        <v>2.5499999999999998</v>
      </c>
      <c r="O240" s="23"/>
      <c r="P240" s="44"/>
    </row>
    <row r="241" spans="2:17" s="8" customFormat="1" ht="15" customHeight="1" x14ac:dyDescent="0.25">
      <c r="B241" s="9">
        <v>390300</v>
      </c>
      <c r="C241" s="9"/>
      <c r="D241" s="8" t="s">
        <v>197</v>
      </c>
      <c r="H241" s="19" t="s">
        <v>46</v>
      </c>
      <c r="I241" s="104">
        <v>55</v>
      </c>
      <c r="J241" s="20"/>
      <c r="K241" s="20"/>
      <c r="L241" s="21">
        <v>-40</v>
      </c>
      <c r="M241" s="22"/>
      <c r="N241" s="23">
        <f t="shared" si="9"/>
        <v>2.5499999999999998</v>
      </c>
      <c r="O241" s="23"/>
      <c r="P241" s="44"/>
    </row>
    <row r="242" spans="2:17" s="8" customFormat="1" ht="15" customHeight="1" x14ac:dyDescent="0.25">
      <c r="B242" s="9">
        <v>391700</v>
      </c>
      <c r="C242" s="9"/>
      <c r="D242" s="39" t="s">
        <v>198</v>
      </c>
      <c r="H242" s="19" t="s">
        <v>41</v>
      </c>
      <c r="I242" s="104">
        <v>8</v>
      </c>
      <c r="J242" s="44"/>
      <c r="K242" s="44"/>
      <c r="L242" s="44">
        <v>5</v>
      </c>
      <c r="M242" s="44"/>
      <c r="N242" s="23">
        <f t="shared" si="9"/>
        <v>11.88</v>
      </c>
      <c r="O242" s="44"/>
      <c r="P242" s="44" t="s">
        <v>199</v>
      </c>
    </row>
    <row r="243" spans="2:17" s="8" customFormat="1" ht="15" customHeight="1" x14ac:dyDescent="0.25">
      <c r="B243" s="9">
        <v>391720</v>
      </c>
      <c r="C243" s="9"/>
      <c r="D243" s="39" t="s">
        <v>200</v>
      </c>
      <c r="H243" s="19" t="s">
        <v>41</v>
      </c>
      <c r="I243" s="104">
        <v>8</v>
      </c>
      <c r="J243" s="44"/>
      <c r="K243" s="44"/>
      <c r="L243" s="44">
        <v>5</v>
      </c>
      <c r="M243" s="44"/>
      <c r="N243" s="23">
        <f t="shared" si="9"/>
        <v>11.88</v>
      </c>
      <c r="O243" s="44"/>
      <c r="P243" s="44" t="s">
        <v>199</v>
      </c>
    </row>
    <row r="244" spans="2:17" s="8" customFormat="1" ht="15" customHeight="1" x14ac:dyDescent="0.25">
      <c r="B244" s="9">
        <v>391100</v>
      </c>
      <c r="C244" s="9"/>
      <c r="D244" s="39" t="s">
        <v>201</v>
      </c>
      <c r="H244" s="19" t="s">
        <v>41</v>
      </c>
      <c r="I244" s="104">
        <v>18</v>
      </c>
      <c r="J244" s="44"/>
      <c r="K244" s="44"/>
      <c r="L244" s="105">
        <v>0</v>
      </c>
      <c r="M244" s="44"/>
      <c r="N244" s="23">
        <f t="shared" si="9"/>
        <v>5.56</v>
      </c>
      <c r="O244" s="44"/>
      <c r="P244" s="44" t="s">
        <v>199</v>
      </c>
    </row>
    <row r="245" spans="2:17" s="8" customFormat="1" ht="15" customHeight="1" x14ac:dyDescent="0.25">
      <c r="B245" s="9">
        <v>391200</v>
      </c>
      <c r="C245" s="9"/>
      <c r="D245" s="39" t="s">
        <v>202</v>
      </c>
      <c r="H245" s="19" t="s">
        <v>41</v>
      </c>
      <c r="I245" s="104">
        <v>18</v>
      </c>
      <c r="J245" s="44"/>
      <c r="K245" s="44"/>
      <c r="L245" s="105">
        <v>0</v>
      </c>
      <c r="M245" s="44"/>
      <c r="N245" s="23">
        <f t="shared" si="9"/>
        <v>5.56</v>
      </c>
      <c r="O245" s="44"/>
      <c r="P245" s="44" t="s">
        <v>199</v>
      </c>
    </row>
    <row r="246" spans="2:17" s="8" customFormat="1" ht="15" customHeight="1" x14ac:dyDescent="0.25">
      <c r="B246" s="9">
        <v>392100</v>
      </c>
      <c r="C246" s="9"/>
      <c r="D246" s="8" t="s">
        <v>203</v>
      </c>
      <c r="H246" s="19" t="s">
        <v>41</v>
      </c>
      <c r="I246" s="104">
        <v>8</v>
      </c>
      <c r="J246" s="44"/>
      <c r="K246" s="44"/>
      <c r="L246" s="44">
        <v>10</v>
      </c>
      <c r="M246" s="44"/>
      <c r="N246" s="23">
        <f t="shared" si="9"/>
        <v>11.25</v>
      </c>
      <c r="O246" s="44"/>
      <c r="P246" s="44" t="s">
        <v>199</v>
      </c>
    </row>
    <row r="247" spans="2:17" s="8" customFormat="1" ht="15" customHeight="1" x14ac:dyDescent="0.25">
      <c r="B247" s="9">
        <v>392200</v>
      </c>
      <c r="C247" s="9"/>
      <c r="D247" s="8" t="s">
        <v>204</v>
      </c>
      <c r="H247" s="19" t="s">
        <v>41</v>
      </c>
      <c r="I247" s="104">
        <v>8</v>
      </c>
      <c r="J247" s="44"/>
      <c r="K247" s="44"/>
      <c r="L247" s="44">
        <v>10</v>
      </c>
      <c r="M247" s="44"/>
      <c r="N247" s="23">
        <f t="shared" si="9"/>
        <v>11.25</v>
      </c>
      <c r="O247" s="44"/>
      <c r="P247" s="44" t="s">
        <v>199</v>
      </c>
    </row>
    <row r="248" spans="2:17" s="8" customFormat="1" ht="15" customHeight="1" x14ac:dyDescent="0.25">
      <c r="B248" s="9">
        <v>392300</v>
      </c>
      <c r="C248" s="9"/>
      <c r="D248" s="8" t="s">
        <v>205</v>
      </c>
      <c r="H248" s="19" t="s">
        <v>41</v>
      </c>
      <c r="I248" s="104">
        <v>8</v>
      </c>
      <c r="J248" s="44"/>
      <c r="K248" s="44"/>
      <c r="L248" s="44">
        <v>10</v>
      </c>
      <c r="M248" s="44"/>
      <c r="N248" s="23">
        <f t="shared" si="9"/>
        <v>11.25</v>
      </c>
      <c r="O248" s="44"/>
      <c r="P248" s="44" t="s">
        <v>199</v>
      </c>
    </row>
    <row r="249" spans="2:17" s="8" customFormat="1" ht="15" customHeight="1" x14ac:dyDescent="0.25">
      <c r="B249" s="9">
        <v>392400</v>
      </c>
      <c r="C249" s="9"/>
      <c r="D249" s="8" t="s">
        <v>206</v>
      </c>
      <c r="H249" s="19" t="s">
        <v>41</v>
      </c>
      <c r="I249" s="104">
        <v>8</v>
      </c>
      <c r="J249" s="44"/>
      <c r="K249" s="44"/>
      <c r="L249" s="44">
        <v>10</v>
      </c>
      <c r="M249" s="44"/>
      <c r="N249" s="23">
        <f t="shared" si="9"/>
        <v>11.25</v>
      </c>
      <c r="O249" s="44"/>
      <c r="P249" s="44" t="s">
        <v>199</v>
      </c>
    </row>
    <row r="250" spans="2:17" s="8" customFormat="1" ht="15" customHeight="1" x14ac:dyDescent="0.25">
      <c r="B250" s="9">
        <v>392500</v>
      </c>
      <c r="C250" s="9"/>
      <c r="D250" s="8" t="s">
        <v>207</v>
      </c>
      <c r="H250" s="19" t="s">
        <v>41</v>
      </c>
      <c r="I250" s="104">
        <v>8</v>
      </c>
      <c r="J250" s="44"/>
      <c r="K250" s="44"/>
      <c r="L250" s="44">
        <v>10</v>
      </c>
      <c r="M250" s="44"/>
      <c r="N250" s="23">
        <f t="shared" si="9"/>
        <v>11.25</v>
      </c>
      <c r="O250" s="44"/>
      <c r="P250" s="44" t="s">
        <v>199</v>
      </c>
      <c r="Q250" s="107"/>
    </row>
    <row r="251" spans="2:17" s="8" customFormat="1" ht="15" customHeight="1" x14ac:dyDescent="0.25">
      <c r="B251" s="9">
        <v>392600</v>
      </c>
      <c r="C251" s="9"/>
      <c r="D251" s="8" t="s">
        <v>208</v>
      </c>
      <c r="H251" s="19" t="s">
        <v>41</v>
      </c>
      <c r="I251" s="104">
        <v>8</v>
      </c>
      <c r="J251" s="44"/>
      <c r="K251" s="44"/>
      <c r="L251" s="44">
        <v>10</v>
      </c>
      <c r="M251" s="44"/>
      <c r="N251" s="23">
        <f t="shared" si="9"/>
        <v>11.25</v>
      </c>
      <c r="O251" s="44"/>
      <c r="P251" s="44" t="s">
        <v>199</v>
      </c>
    </row>
    <row r="252" spans="2:17" s="8" customFormat="1" ht="15" customHeight="1" x14ac:dyDescent="0.25">
      <c r="B252" s="9">
        <v>393000</v>
      </c>
      <c r="C252" s="9"/>
      <c r="D252" s="8" t="s">
        <v>209</v>
      </c>
      <c r="H252" s="19" t="s">
        <v>41</v>
      </c>
      <c r="I252" s="104">
        <v>20</v>
      </c>
      <c r="J252" s="44"/>
      <c r="K252" s="44"/>
      <c r="L252" s="44">
        <v>5</v>
      </c>
      <c r="M252" s="44"/>
      <c r="N252" s="23">
        <f t="shared" si="9"/>
        <v>4.75</v>
      </c>
      <c r="O252" s="44"/>
      <c r="P252" s="44" t="s">
        <v>199</v>
      </c>
    </row>
    <row r="253" spans="2:17" s="8" customFormat="1" ht="15" customHeight="1" x14ac:dyDescent="0.25">
      <c r="B253" s="9">
        <v>394000</v>
      </c>
      <c r="C253" s="9"/>
      <c r="D253" s="8" t="s">
        <v>210</v>
      </c>
      <c r="H253" s="19" t="s">
        <v>41</v>
      </c>
      <c r="I253" s="104">
        <v>18</v>
      </c>
      <c r="J253" s="44"/>
      <c r="K253" s="44"/>
      <c r="L253" s="44">
        <v>5</v>
      </c>
      <c r="M253" s="44"/>
      <c r="N253" s="23">
        <f t="shared" si="9"/>
        <v>5.28</v>
      </c>
      <c r="O253" s="44"/>
      <c r="P253" s="44" t="s">
        <v>199</v>
      </c>
      <c r="Q253" s="107"/>
    </row>
    <row r="254" spans="2:17" s="8" customFormat="1" ht="15" customHeight="1" x14ac:dyDescent="0.25">
      <c r="B254" s="9">
        <v>395000</v>
      </c>
      <c r="C254" s="9"/>
      <c r="D254" s="8" t="s">
        <v>211</v>
      </c>
      <c r="H254" s="19" t="s">
        <v>41</v>
      </c>
      <c r="I254" s="104">
        <v>20</v>
      </c>
      <c r="J254" s="44"/>
      <c r="K254" s="44"/>
      <c r="L254" s="105">
        <v>0</v>
      </c>
      <c r="M254" s="44"/>
      <c r="N254" s="23">
        <f t="shared" si="9"/>
        <v>5</v>
      </c>
      <c r="O254" s="44"/>
      <c r="P254" s="44" t="s">
        <v>199</v>
      </c>
    </row>
    <row r="255" spans="2:17" s="8" customFormat="1" ht="13.8" x14ac:dyDescent="0.25">
      <c r="B255" s="9">
        <v>396000</v>
      </c>
      <c r="C255" s="9"/>
      <c r="D255" s="8" t="s">
        <v>212</v>
      </c>
      <c r="H255" s="19" t="s">
        <v>41</v>
      </c>
      <c r="I255" s="104">
        <v>12</v>
      </c>
      <c r="J255" s="44"/>
      <c r="K255" s="44"/>
      <c r="L255" s="44">
        <v>10</v>
      </c>
      <c r="M255" s="44"/>
      <c r="N255" s="23">
        <f t="shared" si="9"/>
        <v>7.5</v>
      </c>
      <c r="O255" s="44"/>
      <c r="P255" s="44" t="s">
        <v>199</v>
      </c>
    </row>
    <row r="256" spans="2:17" s="8" customFormat="1" ht="13.8" x14ac:dyDescent="0.25">
      <c r="B256" s="9">
        <v>397000</v>
      </c>
      <c r="C256" s="9"/>
      <c r="D256" s="8" t="s">
        <v>213</v>
      </c>
      <c r="H256" s="19" t="s">
        <v>41</v>
      </c>
      <c r="I256" s="44">
        <v>15</v>
      </c>
      <c r="J256" s="44"/>
      <c r="K256" s="44"/>
      <c r="L256" s="105">
        <v>0</v>
      </c>
      <c r="M256" s="44"/>
      <c r="N256" s="23">
        <f t="shared" si="9"/>
        <v>6.67</v>
      </c>
      <c r="O256" s="44"/>
      <c r="P256" s="44" t="s">
        <v>199</v>
      </c>
      <c r="Q256" s="107"/>
    </row>
    <row r="257" spans="2:17" s="8" customFormat="1" ht="13.8" x14ac:dyDescent="0.25">
      <c r="B257" s="9">
        <v>397100</v>
      </c>
      <c r="C257" s="9"/>
      <c r="D257" s="8" t="s">
        <v>214</v>
      </c>
      <c r="H257" s="19" t="s">
        <v>41</v>
      </c>
      <c r="I257" s="44">
        <v>15</v>
      </c>
      <c r="J257" s="44"/>
      <c r="K257" s="44"/>
      <c r="L257" s="105">
        <v>0</v>
      </c>
      <c r="M257" s="44"/>
      <c r="N257" s="23">
        <f t="shared" si="9"/>
        <v>6.67</v>
      </c>
      <c r="O257" s="44"/>
      <c r="P257" s="44" t="s">
        <v>199</v>
      </c>
    </row>
    <row r="258" spans="2:17" s="8" customFormat="1" ht="13.8" x14ac:dyDescent="0.25">
      <c r="B258" s="9">
        <v>397200</v>
      </c>
      <c r="C258" s="9"/>
      <c r="D258" s="8" t="s">
        <v>215</v>
      </c>
      <c r="H258" s="6"/>
      <c r="I258" s="44"/>
      <c r="J258" s="44"/>
      <c r="K258" s="44"/>
      <c r="L258" s="105"/>
      <c r="M258" s="44"/>
      <c r="N258" s="44"/>
      <c r="O258" s="44"/>
      <c r="P258" s="44" t="s">
        <v>216</v>
      </c>
    </row>
    <row r="259" spans="2:17" s="8" customFormat="1" ht="13.8" x14ac:dyDescent="0.25">
      <c r="B259" s="9">
        <v>398000</v>
      </c>
      <c r="C259" s="9"/>
      <c r="D259" s="8" t="s">
        <v>217</v>
      </c>
      <c r="H259" s="19" t="s">
        <v>41</v>
      </c>
      <c r="I259" s="44">
        <v>20</v>
      </c>
      <c r="J259" s="44"/>
      <c r="K259" s="44"/>
      <c r="L259" s="105">
        <v>0</v>
      </c>
      <c r="M259" s="44"/>
      <c r="N259" s="108">
        <f t="shared" si="9"/>
        <v>5</v>
      </c>
      <c r="O259" s="44"/>
      <c r="P259" s="44" t="s">
        <v>199</v>
      </c>
    </row>
    <row r="260" spans="2:17" s="8" customFormat="1" ht="13.8" x14ac:dyDescent="0.25">
      <c r="B260" s="9"/>
      <c r="C260" s="9"/>
      <c r="H260" s="6"/>
      <c r="I260" s="44"/>
      <c r="J260" s="44"/>
      <c r="K260" s="44"/>
      <c r="L260" s="44"/>
      <c r="M260" s="44"/>
      <c r="N260" s="44"/>
      <c r="O260" s="44"/>
      <c r="P260" s="44"/>
    </row>
    <row r="261" spans="2:17" ht="13.8" x14ac:dyDescent="0.25">
      <c r="I261" s="44"/>
      <c r="J261" s="44"/>
      <c r="K261" s="44"/>
      <c r="L261" s="44"/>
      <c r="M261" s="44"/>
      <c r="N261" s="44"/>
      <c r="O261" s="44"/>
      <c r="P261" s="109"/>
      <c r="Q261" s="110"/>
    </row>
    <row r="262" spans="2:17" x14ac:dyDescent="0.25"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</row>
    <row r="263" spans="2:17" x14ac:dyDescent="0.25">
      <c r="B263" s="17" t="s">
        <v>218</v>
      </c>
      <c r="Q263" s="110"/>
    </row>
    <row r="265" spans="2:17" s="8" customFormat="1" x14ac:dyDescent="0.25">
      <c r="B265" s="9">
        <v>304700</v>
      </c>
      <c r="C265" s="9"/>
      <c r="D265" s="8" t="s">
        <v>219</v>
      </c>
      <c r="H265" s="6" t="s">
        <v>41</v>
      </c>
      <c r="I265" s="8">
        <v>10</v>
      </c>
      <c r="L265" s="8">
        <v>0</v>
      </c>
      <c r="N265" s="111">
        <f t="shared" ref="N265" si="10">ROUND((100-L265)/I265,2)</f>
        <v>10</v>
      </c>
    </row>
    <row r="267" spans="2:17" x14ac:dyDescent="0.25">
      <c r="C267" s="2"/>
    </row>
    <row r="268" spans="2:17" x14ac:dyDescent="0.25">
      <c r="B268" s="3" t="s">
        <v>220</v>
      </c>
      <c r="C268" s="2" t="s">
        <v>221</v>
      </c>
      <c r="D268" s="2" t="s">
        <v>222</v>
      </c>
    </row>
    <row r="269" spans="2:17" x14ac:dyDescent="0.25">
      <c r="C269" s="2" t="s">
        <v>117</v>
      </c>
      <c r="D269" s="2" t="s">
        <v>223</v>
      </c>
    </row>
    <row r="270" spans="2:17" x14ac:dyDescent="0.25">
      <c r="C270" s="2" t="s">
        <v>152</v>
      </c>
      <c r="D270" s="2" t="s">
        <v>224</v>
      </c>
    </row>
    <row r="271" spans="2:17" x14ac:dyDescent="0.25">
      <c r="B271" s="2"/>
      <c r="C271" s="2" t="s">
        <v>42</v>
      </c>
      <c r="D271" s="2" t="s">
        <v>225</v>
      </c>
    </row>
    <row r="272" spans="2:17" x14ac:dyDescent="0.25">
      <c r="B272" s="2"/>
      <c r="C272" s="2" t="s">
        <v>199</v>
      </c>
      <c r="D272" s="112" t="s">
        <v>226</v>
      </c>
    </row>
    <row r="273" spans="2:14" x14ac:dyDescent="0.25">
      <c r="B273" s="2"/>
      <c r="C273" s="2"/>
      <c r="D273" s="112" t="s">
        <v>227</v>
      </c>
    </row>
    <row r="274" spans="2:14" x14ac:dyDescent="0.25">
      <c r="C274" s="2" t="s">
        <v>21</v>
      </c>
      <c r="D274" s="2" t="s">
        <v>228</v>
      </c>
    </row>
    <row r="275" spans="2:14" x14ac:dyDescent="0.25">
      <c r="C275" s="2" t="s">
        <v>216</v>
      </c>
      <c r="D275" s="2" t="s">
        <v>229</v>
      </c>
    </row>
    <row r="276" spans="2:14" ht="14.4" x14ac:dyDescent="0.3">
      <c r="C276" s="2" t="s">
        <v>121</v>
      </c>
      <c r="D276" s="113" t="s">
        <v>230</v>
      </c>
      <c r="E276"/>
      <c r="F276"/>
      <c r="G276"/>
      <c r="H276" s="114"/>
      <c r="I276"/>
      <c r="J276"/>
      <c r="K276"/>
      <c r="L276"/>
      <c r="M276"/>
      <c r="N276"/>
    </row>
    <row r="277" spans="2:14" ht="14.4" x14ac:dyDescent="0.3">
      <c r="D277" s="2" t="s">
        <v>231</v>
      </c>
      <c r="E277" s="115"/>
      <c r="H277" s="116">
        <v>416920.05307366129</v>
      </c>
      <c r="I277" s="2" t="s">
        <v>232</v>
      </c>
      <c r="M277"/>
      <c r="N277"/>
    </row>
    <row r="278" spans="2:14" ht="14.4" x14ac:dyDescent="0.25">
      <c r="D278" s="2" t="s">
        <v>233</v>
      </c>
      <c r="E278" s="117"/>
      <c r="H278" s="116">
        <v>2256165</v>
      </c>
      <c r="I278" s="2" t="s">
        <v>232</v>
      </c>
    </row>
    <row r="279" spans="2:14" x14ac:dyDescent="0.25">
      <c r="D279" s="2" t="s">
        <v>234</v>
      </c>
      <c r="H279" s="118">
        <v>1267067.857168173</v>
      </c>
      <c r="I279" s="2" t="s">
        <v>232</v>
      </c>
    </row>
    <row r="280" spans="2:14" x14ac:dyDescent="0.25">
      <c r="D280" s="2" t="s">
        <v>235</v>
      </c>
      <c r="H280" s="119">
        <v>57553</v>
      </c>
      <c r="I280" s="2" t="s">
        <v>232</v>
      </c>
    </row>
    <row r="281" spans="2:14" x14ac:dyDescent="0.25">
      <c r="C281" s="3" t="s">
        <v>236</v>
      </c>
      <c r="D281" s="2" t="s">
        <v>237</v>
      </c>
    </row>
    <row r="284" spans="2:14" ht="21" x14ac:dyDescent="0.4">
      <c r="D284" s="120"/>
      <c r="E284" s="120"/>
      <c r="F284" s="120"/>
      <c r="G284" s="120"/>
      <c r="H284" s="121"/>
    </row>
    <row r="285" spans="2:14" ht="21" x14ac:dyDescent="0.4">
      <c r="D285" s="120"/>
      <c r="E285" s="120"/>
      <c r="F285" s="120"/>
      <c r="G285" s="120"/>
      <c r="H285" s="121"/>
    </row>
    <row r="286" spans="2:14" ht="21" x14ac:dyDescent="0.4">
      <c r="D286" s="120"/>
      <c r="E286" s="120"/>
      <c r="F286" s="120"/>
      <c r="G286" s="120"/>
      <c r="H286" s="121"/>
    </row>
  </sheetData>
  <mergeCells count="35">
    <mergeCell ref="I8:J8"/>
    <mergeCell ref="B2:O2"/>
    <mergeCell ref="B3:O3"/>
    <mergeCell ref="B4:O4"/>
    <mergeCell ref="B5:N5"/>
    <mergeCell ref="B6:O6"/>
    <mergeCell ref="I109:J109"/>
    <mergeCell ref="I9:J9"/>
    <mergeCell ref="I10:J10"/>
    <mergeCell ref="D11:G11"/>
    <mergeCell ref="I11:J11"/>
    <mergeCell ref="B46:O46"/>
    <mergeCell ref="I49:J49"/>
    <mergeCell ref="I50:J50"/>
    <mergeCell ref="I51:J51"/>
    <mergeCell ref="D52:G52"/>
    <mergeCell ref="I52:J52"/>
    <mergeCell ref="B107:O107"/>
    <mergeCell ref="I217:J217"/>
    <mergeCell ref="I110:J110"/>
    <mergeCell ref="I111:J111"/>
    <mergeCell ref="D112:G112"/>
    <mergeCell ref="I112:J112"/>
    <mergeCell ref="B164:O164"/>
    <mergeCell ref="I166:J166"/>
    <mergeCell ref="I167:J167"/>
    <mergeCell ref="I168:J168"/>
    <mergeCell ref="D169:G169"/>
    <mergeCell ref="I169:J169"/>
    <mergeCell ref="B215:O215"/>
    <mergeCell ref="I218:J218"/>
    <mergeCell ref="I219:J219"/>
    <mergeCell ref="D220:G220"/>
    <mergeCell ref="I220:J220"/>
    <mergeCell ref="B262:P26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Schedule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Qun</dc:creator>
  <cp:lastModifiedBy>Bissell, Garrett E</cp:lastModifiedBy>
  <dcterms:created xsi:type="dcterms:W3CDTF">2023-08-24T21:17:48Z</dcterms:created>
  <dcterms:modified xsi:type="dcterms:W3CDTF">2023-08-30T20:23:52Z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2023-08-24T21:17:49Z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c0968acb-a2f4-4cf2-b451-42774f24c7e3</vt:lpwstr>
  </property>
  <property fmtid="{D5CDD505-2E9C-101B-9397-08002B2CF9AE}" pid="8" name="MSIP_Label_6490586b-6766-439a-826f-fa6da183971c_ContentBits">
    <vt:lpwstr>0</vt:lpwstr>
  </property>
  <property fmtid="{D5CDD505-2E9C-101B-9397-08002B2CF9AE}" pid="9" name="MSIP_Label_a5049dce-8671-4c79-90d7-f6ec79470f4e_Enabled">
    <vt:lpwstr>true</vt:lpwstr>
  </property>
  <property fmtid="{D5CDD505-2E9C-101B-9397-08002B2CF9AE}" pid="10" name="MSIP_Label_a5049dce-8671-4c79-90d7-f6ec79470f4e_SetDate">
    <vt:lpwstr>2023-08-30T13:29:56Z</vt:lpwstr>
  </property>
  <property fmtid="{D5CDD505-2E9C-101B-9397-08002B2CF9AE}" pid="11" name="MSIP_Label_a5049dce-8671-4c79-90d7-f6ec79470f4e_Method">
    <vt:lpwstr>Privileged</vt:lpwstr>
  </property>
  <property fmtid="{D5CDD505-2E9C-101B-9397-08002B2CF9AE}" pid="12" name="MSIP_Label_a5049dce-8671-4c79-90d7-f6ec79470f4e_Name">
    <vt:lpwstr>Public</vt:lpwstr>
  </property>
  <property fmtid="{D5CDD505-2E9C-101B-9397-08002B2CF9AE}" pid="13" name="MSIP_Label_a5049dce-8671-4c79-90d7-f6ec79470f4e_SiteId">
    <vt:lpwstr>7658602a-f7b9-4209-bc62-d2bfc30dea0d</vt:lpwstr>
  </property>
  <property fmtid="{D5CDD505-2E9C-101B-9397-08002B2CF9AE}" pid="14" name="MSIP_Label_a5049dce-8671-4c79-90d7-f6ec79470f4e_ActionId">
    <vt:lpwstr>fbefcc4d-35ee-497d-b539-49b55efd70f8</vt:lpwstr>
  </property>
  <property fmtid="{D5CDD505-2E9C-101B-9397-08002B2CF9AE}" pid="15" name="MSIP_Label_a5049dce-8671-4c79-90d7-f6ec79470f4e_ContentBits">
    <vt:lpwstr>0</vt:lpwstr>
  </property>
  <property fmtid="{D5CDD505-2E9C-101B-9397-08002B2CF9AE}" pid="16" name="_NewReviewCycle">
    <vt:lpwstr/>
  </property>
  <property fmtid="{D5CDD505-2E9C-101B-9397-08002B2CF9AE}" pid="17" name="_AdHocReviewCycleID">
    <vt:i4>-2014557102</vt:i4>
  </property>
  <property fmtid="{D5CDD505-2E9C-101B-9397-08002B2CF9AE}" pid="18" name="_EmailSubject">
    <vt:lpwstr>&lt;External Sender&gt; RE: [EXT] Formula Rate Deficiency Response</vt:lpwstr>
  </property>
  <property fmtid="{D5CDD505-2E9C-101B-9397-08002B2CF9AE}" pid="19" name="_AuthorEmail">
    <vt:lpwstr>GBissell@nyiso.com</vt:lpwstr>
  </property>
  <property fmtid="{D5CDD505-2E9C-101B-9397-08002B2CF9AE}" pid="20" name="_AuthorEmailDisplayName">
    <vt:lpwstr>Bissell, Garrett E</vt:lpwstr>
  </property>
</Properties>
</file>