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ssell\Transmission Rate Filings\National Grid\NGrid Smart Path Connect\Deficiency Response\Filing Components\"/>
    </mc:Choice>
  </mc:AlternateContent>
  <xr:revisionPtr revIDLastSave="0" documentId="8_{25E325D8-00A3-48C5-9FCA-3A4F8ECBAA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c Deprec Rates" sheetId="2" r:id="rId1"/>
  </sheets>
  <definedNames>
    <definedName name="_xlnm.Print_Area" localSheetId="0">'Elec Deprec Rates'!$A$3:$K$84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2" l="1"/>
  <c r="G25" i="2"/>
  <c r="K25" i="2" s="1"/>
  <c r="I43" i="2" l="1"/>
  <c r="G43" i="2"/>
  <c r="K43" i="2" l="1"/>
  <c r="I17" i="2"/>
  <c r="G17" i="2"/>
  <c r="I20" i="2"/>
  <c r="G20" i="2"/>
  <c r="K20" i="2" l="1"/>
  <c r="K17" i="2"/>
  <c r="G24" i="2" l="1"/>
  <c r="I24" i="2"/>
  <c r="I77" i="2"/>
  <c r="G77" i="2"/>
  <c r="I78" i="2"/>
  <c r="K78" i="2" s="1"/>
  <c r="G78" i="2"/>
  <c r="I79" i="2"/>
  <c r="G79" i="2"/>
  <c r="I26" i="2"/>
  <c r="G26" i="2"/>
  <c r="I27" i="2"/>
  <c r="G27" i="2"/>
  <c r="I28" i="2"/>
  <c r="G28" i="2"/>
  <c r="I29" i="2"/>
  <c r="G29" i="2"/>
  <c r="I30" i="2"/>
  <c r="G30" i="2"/>
  <c r="K30" i="2"/>
  <c r="I31" i="2"/>
  <c r="G31" i="2"/>
  <c r="K31" i="2" s="1"/>
  <c r="I32" i="2"/>
  <c r="G32" i="2"/>
  <c r="I33" i="2"/>
  <c r="G33" i="2"/>
  <c r="K33" i="2" s="1"/>
  <c r="I34" i="2"/>
  <c r="G34" i="2"/>
  <c r="I37" i="2"/>
  <c r="K37" i="2" s="1"/>
  <c r="G37" i="2"/>
  <c r="I38" i="2"/>
  <c r="G38" i="2"/>
  <c r="I39" i="2"/>
  <c r="G39" i="2"/>
  <c r="I40" i="2"/>
  <c r="G40" i="2"/>
  <c r="K40" i="2" s="1"/>
  <c r="I41" i="2"/>
  <c r="G41" i="2"/>
  <c r="I42" i="2"/>
  <c r="K42" i="2" s="1"/>
  <c r="G42" i="2"/>
  <c r="I44" i="2"/>
  <c r="G44" i="2"/>
  <c r="K44" i="2" s="1"/>
  <c r="I45" i="2"/>
  <c r="G45" i="2"/>
  <c r="I46" i="2"/>
  <c r="G46" i="2"/>
  <c r="K46" i="2"/>
  <c r="I47" i="2"/>
  <c r="G47" i="2"/>
  <c r="I48" i="2"/>
  <c r="G48" i="2"/>
  <c r="I49" i="2"/>
  <c r="K49" i="2" s="1"/>
  <c r="G49" i="2"/>
  <c r="I50" i="2"/>
  <c r="G50" i="2"/>
  <c r="K50" i="2"/>
  <c r="I51" i="2"/>
  <c r="G51" i="2"/>
  <c r="I52" i="2"/>
  <c r="G52" i="2"/>
  <c r="K52" i="2" s="1"/>
  <c r="I53" i="2"/>
  <c r="G53" i="2"/>
  <c r="I54" i="2"/>
  <c r="K54" i="2" s="1"/>
  <c r="G54" i="2"/>
  <c r="I55" i="2"/>
  <c r="G55" i="2"/>
  <c r="I56" i="2"/>
  <c r="G56" i="2"/>
  <c r="I57" i="2"/>
  <c r="K57" i="2" s="1"/>
  <c r="G57" i="2"/>
  <c r="I58" i="2"/>
  <c r="K58" i="2" s="1"/>
  <c r="G58" i="2"/>
  <c r="I59" i="2"/>
  <c r="K59" i="2" s="1"/>
  <c r="G59" i="2"/>
  <c r="I60" i="2"/>
  <c r="G60" i="2"/>
  <c r="K60" i="2" s="1"/>
  <c r="I61" i="2"/>
  <c r="G61" i="2"/>
  <c r="I62" i="2"/>
  <c r="K62" i="2" s="1"/>
  <c r="G62" i="2"/>
  <c r="I63" i="2"/>
  <c r="G63" i="2"/>
  <c r="I64" i="2"/>
  <c r="G64" i="2"/>
  <c r="I68" i="2"/>
  <c r="G68" i="2"/>
  <c r="K68" i="2" s="1"/>
  <c r="I69" i="2"/>
  <c r="G69" i="2"/>
  <c r="K69" i="2"/>
  <c r="I70" i="2"/>
  <c r="G70" i="2"/>
  <c r="I71" i="2"/>
  <c r="G71" i="2"/>
  <c r="I72" i="2"/>
  <c r="G72" i="2"/>
  <c r="K72" i="2" s="1"/>
  <c r="I73" i="2"/>
  <c r="G73" i="2"/>
  <c r="K73" i="2"/>
  <c r="I74" i="2"/>
  <c r="G74" i="2"/>
  <c r="I75" i="2"/>
  <c r="G75" i="2"/>
  <c r="I76" i="2"/>
  <c r="G76" i="2"/>
  <c r="K76" i="2"/>
  <c r="K32" i="2" l="1"/>
  <c r="K79" i="2"/>
  <c r="K53" i="2"/>
  <c r="K70" i="2"/>
  <c r="K27" i="2"/>
  <c r="K24" i="2"/>
  <c r="K34" i="2"/>
  <c r="K77" i="2"/>
  <c r="K41" i="2"/>
  <c r="K71" i="2"/>
  <c r="K51" i="2"/>
  <c r="K64" i="2"/>
  <c r="K48" i="2"/>
  <c r="K29" i="2"/>
  <c r="K63" i="2"/>
  <c r="K47" i="2"/>
  <c r="K28" i="2"/>
  <c r="K75" i="2"/>
  <c r="K56" i="2"/>
  <c r="K39" i="2"/>
  <c r="K74" i="2"/>
  <c r="K61" i="2"/>
  <c r="K55" i="2"/>
  <c r="K45" i="2"/>
  <c r="K38" i="2"/>
  <c r="K26" i="2"/>
</calcChain>
</file>

<file path=xl/sharedStrings.xml><?xml version="1.0" encoding="utf-8"?>
<sst xmlns="http://schemas.openxmlformats.org/spreadsheetml/2006/main" count="137" uniqueCount="94">
  <si>
    <t>Average</t>
  </si>
  <si>
    <t>Service</t>
  </si>
  <si>
    <t>Life (ASL)</t>
  </si>
  <si>
    <t>Curve</t>
  </si>
  <si>
    <t>Depreciation</t>
  </si>
  <si>
    <t>Rate</t>
  </si>
  <si>
    <t>Account</t>
  </si>
  <si>
    <t>Account Name</t>
  </si>
  <si>
    <t>Land Rights</t>
  </si>
  <si>
    <t>SQ</t>
  </si>
  <si>
    <t>Structures and improvements</t>
  </si>
  <si>
    <t>R2</t>
  </si>
  <si>
    <t>R3</t>
  </si>
  <si>
    <t>R0.5</t>
  </si>
  <si>
    <t>H4</t>
  </si>
  <si>
    <t>L0.5</t>
  </si>
  <si>
    <t>R1.5</t>
  </si>
  <si>
    <t>R4</t>
  </si>
  <si>
    <t>R2.5</t>
  </si>
  <si>
    <t>H5</t>
  </si>
  <si>
    <t>Net</t>
  </si>
  <si>
    <t>Salvage</t>
  </si>
  <si>
    <t>Appendix 1</t>
  </si>
  <si>
    <t>Schedule 3</t>
  </si>
  <si>
    <t>Electric Transmission Plant</t>
  </si>
  <si>
    <t>Electric Distribution Plant</t>
  </si>
  <si>
    <t>Laboratory equipment</t>
  </si>
  <si>
    <t>Power operated equipment</t>
  </si>
  <si>
    <t>Communication equipment - Network</t>
  </si>
  <si>
    <t>Communication equipment - Radio</t>
  </si>
  <si>
    <t>Communication equipment - Telephone</t>
  </si>
  <si>
    <t>Power and Supervisory Control</t>
  </si>
  <si>
    <t>Electric General Plant</t>
  </si>
  <si>
    <t>397.50&amp;.60</t>
  </si>
  <si>
    <t>Land rights</t>
  </si>
  <si>
    <t>Station equipment</t>
  </si>
  <si>
    <t>Towers and fixtures</t>
  </si>
  <si>
    <t>Poles and fixtures</t>
  </si>
  <si>
    <t>Overhead conductors, devices</t>
  </si>
  <si>
    <t>Underground conduit</t>
  </si>
  <si>
    <t>Underground conductors, devices</t>
  </si>
  <si>
    <t>Roads and trails</t>
  </si>
  <si>
    <t>H3</t>
  </si>
  <si>
    <t>H0.5</t>
  </si>
  <si>
    <t>S3</t>
  </si>
  <si>
    <t>H2</t>
  </si>
  <si>
    <t>Poles, towers and fixtures</t>
  </si>
  <si>
    <t>Services - Overhead</t>
  </si>
  <si>
    <t>Services - Underground-Conduit</t>
  </si>
  <si>
    <t>Services - Underground-Cable</t>
  </si>
  <si>
    <t>Small Meters - Bare Cost</t>
  </si>
  <si>
    <t>Small Meters - Install Cost</t>
  </si>
  <si>
    <t>Large Meters - Bare Cost</t>
  </si>
  <si>
    <t>Large Meters - Install Cost</t>
  </si>
  <si>
    <t>Installs customer premise</t>
  </si>
  <si>
    <t>H2.5</t>
  </si>
  <si>
    <t>H1.5</t>
  </si>
  <si>
    <t>Station equipment - EMS RTU</t>
  </si>
  <si>
    <t>NY EMS Replacement INVP1041</t>
  </si>
  <si>
    <t>Line transformers - Bare Cost</t>
  </si>
  <si>
    <t>Line transformers - Install Cost</t>
  </si>
  <si>
    <t xml:space="preserve">O/H St Lighting - Luminaires </t>
  </si>
  <si>
    <t xml:space="preserve">O/H St Lighting - Other </t>
  </si>
  <si>
    <t xml:space="preserve">U/G St Lighting - Luminaires </t>
  </si>
  <si>
    <t>U/G St Lighting - Other</t>
  </si>
  <si>
    <t>O/H St. Lights - LED</t>
  </si>
  <si>
    <t>U/G St. Lights - LED</t>
  </si>
  <si>
    <t>Transportation Equipment</t>
  </si>
  <si>
    <t>Office furniture, equipment</t>
  </si>
  <si>
    <t>Office furn, equip (Data Proc Equip)</t>
  </si>
  <si>
    <t>Tools, shop, garage equipment</t>
  </si>
  <si>
    <t>Niagara Mohawk Power Corporation d/b/a National Grid</t>
  </si>
  <si>
    <t>Case 20-E-0380 &amp; 20-G-0381</t>
  </si>
  <si>
    <t>Effective 7/1/2021</t>
  </si>
  <si>
    <t>Installs customer premise - Electric Vehicles</t>
  </si>
  <si>
    <t>Communication Equipment - Smart City Street Lights</t>
  </si>
  <si>
    <t>Combined</t>
  </si>
  <si>
    <t xml:space="preserve"> ASL</t>
  </si>
  <si>
    <t>Net Salvage</t>
  </si>
  <si>
    <t>*  If Company utilizes the Stay Out provision, amortization will continue through 3/31/2025.</t>
  </si>
  <si>
    <t>Company to amortize $6.2 million of legacy pre-AMR meters per year effective 7/1/21 - 6/30/24. *</t>
  </si>
  <si>
    <t>Company to amortize $10 million of legacy AMR meters per year effective 7/1/21 - 6/30/24. *</t>
  </si>
  <si>
    <t>Meters - Pre-AMR Amortization</t>
  </si>
  <si>
    <t>Meters - AMR Amortization</t>
  </si>
  <si>
    <t>Intangible Plant</t>
  </si>
  <si>
    <t>Miscellaneous intangible plant - Software</t>
  </si>
  <si>
    <t>Other Production</t>
  </si>
  <si>
    <t>Miscellaneous power plant equip. - Solar</t>
  </si>
  <si>
    <t>Energy Storage Equipment - Multi-Use Hydrogen</t>
  </si>
  <si>
    <t>Energy Storage Equipment - Distribution</t>
  </si>
  <si>
    <t>Energy Storage Equipment - Transmission</t>
  </si>
  <si>
    <t>363.xx</t>
  </si>
  <si>
    <t>Attachment D</t>
  </si>
  <si>
    <t>Electric Depreciation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</si>
</sst>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Helv"/>
      <charset val="204"/>
    </font>
    <font>
      <b/>
      <i/>
      <sz val="10"/>
      <name val="Arial"/>
      <family val="2"/>
    </font>
    <font>
      <sz val="8"/>
      <name val="Helv"/>
    </font>
    <font>
      <sz val="8"/>
      <name val="Tms Rmn"/>
    </font>
    <font>
      <sz val="12"/>
      <name val="CG Times (WN)"/>
    </font>
    <font>
      <sz val="10"/>
      <color indexed="10"/>
      <name val="CG Times (WN)"/>
    </font>
    <font>
      <b/>
      <sz val="14"/>
      <name val="Helv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1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2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4" fontId="8" fillId="3" borderId="2" applyNumberFormat="0" applyProtection="0">
      <alignment vertical="center"/>
    </xf>
    <xf numFmtId="4" fontId="9" fillId="4" borderId="0" applyNumberFormat="0" applyProtection="0">
      <alignment horizontal="left" vertical="center" indent="1"/>
    </xf>
    <xf numFmtId="4" fontId="9" fillId="5" borderId="2" applyNumberFormat="0" applyProtection="0">
      <alignment horizontal="right" vertical="center"/>
    </xf>
    <xf numFmtId="4" fontId="9" fillId="6" borderId="2" applyNumberFormat="0" applyProtection="0">
      <alignment horizontal="right" vertical="center"/>
    </xf>
    <xf numFmtId="4" fontId="8" fillId="5" borderId="2" applyNumberFormat="0" applyProtection="0">
      <alignment horizontal="left" vertical="center" indent="1"/>
    </xf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0" fontId="12" fillId="7" borderId="0"/>
    <xf numFmtId="43" fontId="6" fillId="0" borderId="0" applyFont="0" applyFill="0" applyBorder="0" applyAlignment="0" applyProtection="0"/>
    <xf numFmtId="0" fontId="13" fillId="0" borderId="0"/>
    <xf numFmtId="3" fontId="14" fillId="0" borderId="0"/>
    <xf numFmtId="0" fontId="15" fillId="0" borderId="0"/>
    <xf numFmtId="0" fontId="16" fillId="8" borderId="0" applyBorder="0"/>
    <xf numFmtId="49" fontId="5" fillId="0" borderId="0"/>
    <xf numFmtId="0" fontId="5" fillId="0" borderId="0"/>
    <xf numFmtId="43" fontId="5" fillId="0" borderId="0" applyFont="0" applyFill="0" applyBorder="0" applyAlignment="0" applyProtection="0"/>
    <xf numFmtId="0" fontId="7" fillId="2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0" fontId="2" fillId="0" borderId="0" xfId="1" applyNumberFormat="1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10" fontId="4" fillId="0" borderId="0" xfId="0" applyNumberFormat="1" applyFont="1"/>
    <xf numFmtId="2" fontId="3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0" fontId="2" fillId="0" borderId="0" xfId="0" applyNumberFormat="1" applyFont="1"/>
    <xf numFmtId="0" fontId="4" fillId="0" borderId="0" xfId="0" applyFont="1" applyAlignment="1">
      <alignment horizontal="center"/>
    </xf>
    <xf numFmtId="10" fontId="2" fillId="0" borderId="0" xfId="1" applyNumberFormat="1" applyFont="1"/>
    <xf numFmtId="10" fontId="2" fillId="0" borderId="0" xfId="0" applyNumberFormat="1" applyFont="1" applyProtection="1">
      <protection locked="0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40">
    <cellStyle name="_Capital Plan - IS UK" xfId="3" xr:uid="{00000000-0005-0000-0000-000000000000}"/>
    <cellStyle name="_Test scoring_UKGDx_20070924_Pilot (DV)" xfId="4" xr:uid="{00000000-0005-0000-0000-000001000000}"/>
    <cellStyle name="Code" xfId="30" xr:uid="{00000000-0005-0000-0000-000002000000}"/>
    <cellStyle name="Comma 2" xfId="5" xr:uid="{00000000-0005-0000-0000-000003000000}"/>
    <cellStyle name="Comma 2 2" xfId="31" xr:uid="{00000000-0005-0000-0000-000004000000}"/>
    <cellStyle name="Comma 3" xfId="6" xr:uid="{00000000-0005-0000-0000-000005000000}"/>
    <cellStyle name="Comma 3 2" xfId="38" xr:uid="{00000000-0005-0000-0000-000006000000}"/>
    <cellStyle name="Comma 4" xfId="7" xr:uid="{00000000-0005-0000-0000-000007000000}"/>
    <cellStyle name="Comma 5" xfId="25" xr:uid="{00000000-0005-0000-0000-000008000000}"/>
    <cellStyle name="Comma 6" xfId="26" xr:uid="{00000000-0005-0000-0000-000009000000}"/>
    <cellStyle name="Comma 7" xfId="8" xr:uid="{00000000-0005-0000-0000-00000A000000}"/>
    <cellStyle name="Comment" xfId="32" xr:uid="{00000000-0005-0000-0000-00000B000000}"/>
    <cellStyle name="Currency 2" xfId="10" xr:uid="{00000000-0005-0000-0000-00000C000000}"/>
    <cellStyle name="Currency 2 2" xfId="11" xr:uid="{00000000-0005-0000-0000-00000D000000}"/>
    <cellStyle name="Currency 3" xfId="12" xr:uid="{00000000-0005-0000-0000-00000E000000}"/>
    <cellStyle name="Currency 4" xfId="24" xr:uid="{00000000-0005-0000-0000-00000F000000}"/>
    <cellStyle name="Currency 5" xfId="9" xr:uid="{00000000-0005-0000-0000-000010000000}"/>
    <cellStyle name="Data" xfId="33" xr:uid="{00000000-0005-0000-0000-000011000000}"/>
    <cellStyle name="ERRORS" xfId="34" xr:uid="{00000000-0005-0000-0000-000012000000}"/>
    <cellStyle name="Lines" xfId="13" xr:uid="{00000000-0005-0000-0000-000013000000}"/>
    <cellStyle name="Lines 2" xfId="39" xr:uid="{00000000-0005-0000-0000-000014000000}"/>
    <cellStyle name="MacroHeader" xfId="35" xr:uid="{00000000-0005-0000-0000-000015000000}"/>
    <cellStyle name="Normal" xfId="0" builtinId="0"/>
    <cellStyle name="Normal 13" xfId="14" xr:uid="{00000000-0005-0000-0000-000017000000}"/>
    <cellStyle name="Normal 145" xfId="2" xr:uid="{00000000-0005-0000-0000-000018000000}"/>
    <cellStyle name="Normal 2" xfId="15" xr:uid="{00000000-0005-0000-0000-000019000000}"/>
    <cellStyle name="Normal 2 2" xfId="27" xr:uid="{00000000-0005-0000-0000-00001A000000}"/>
    <cellStyle name="Normal 3" xfId="16" xr:uid="{00000000-0005-0000-0000-00001B000000}"/>
    <cellStyle name="Normal 4" xfId="28" xr:uid="{00000000-0005-0000-0000-00001C000000}"/>
    <cellStyle name="Normal 4 2" xfId="37" xr:uid="{00000000-0005-0000-0000-00001D000000}"/>
    <cellStyle name="Percent" xfId="1" builtinId="5"/>
    <cellStyle name="Percent 2" xfId="17" xr:uid="{00000000-0005-0000-0000-00001F000000}"/>
    <cellStyle name="Percent 3" xfId="29" xr:uid="{00000000-0005-0000-0000-000020000000}"/>
    <cellStyle name="SAPBEXaggData" xfId="18" xr:uid="{00000000-0005-0000-0000-000021000000}"/>
    <cellStyle name="SAPBEXchaText" xfId="19" xr:uid="{00000000-0005-0000-0000-000022000000}"/>
    <cellStyle name="SAPBEXformats" xfId="20" xr:uid="{00000000-0005-0000-0000-000023000000}"/>
    <cellStyle name="SAPBEXstdData" xfId="21" xr:uid="{00000000-0005-0000-0000-000024000000}"/>
    <cellStyle name="SAPBEXstdItem" xfId="22" xr:uid="{00000000-0005-0000-0000-000025000000}"/>
    <cellStyle name="Style 1" xfId="23" xr:uid="{00000000-0005-0000-0000-000026000000}"/>
    <cellStyle name="TextStyle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zoomScaleNormal="100" workbookViewId="0"/>
  </sheetViews>
  <sheetFormatPr defaultColWidth="9.21875" defaultRowHeight="13.2"/>
  <cols>
    <col min="1" max="1" width="9.21875" style="1"/>
    <col min="2" max="2" width="43.77734375" style="1" customWidth="1"/>
    <col min="3" max="5" width="15.21875" style="1" customWidth="1"/>
    <col min="6" max="6" width="2.77734375" style="1" customWidth="1"/>
    <col min="7" max="7" width="15.21875" style="1" customWidth="1"/>
    <col min="8" max="8" width="3.44140625" style="1" customWidth="1"/>
    <col min="9" max="9" width="10.77734375" style="1" customWidth="1"/>
    <col min="10" max="10" width="3.77734375" style="1" customWidth="1"/>
    <col min="11" max="11" width="10.44140625" style="1" customWidth="1"/>
    <col min="12" max="12" width="15.21875" style="1" customWidth="1"/>
    <col min="13" max="16384" width="9.21875" style="1"/>
  </cols>
  <sheetData>
    <row r="1" spans="1:13">
      <c r="M1" s="9" t="s">
        <v>92</v>
      </c>
    </row>
    <row r="3" spans="1:13" ht="14.4">
      <c r="A3"/>
      <c r="B3"/>
      <c r="M3" s="9" t="s">
        <v>72</v>
      </c>
    </row>
    <row r="4" spans="1:13">
      <c r="M4" s="9" t="s">
        <v>22</v>
      </c>
    </row>
    <row r="5" spans="1:13">
      <c r="M5" s="9" t="s">
        <v>23</v>
      </c>
    </row>
    <row r="6" spans="1:13">
      <c r="M6" s="9"/>
    </row>
    <row r="7" spans="1:13">
      <c r="G7" s="9"/>
    </row>
    <row r="8" spans="1:13" ht="14.55" customHeight="1">
      <c r="A8" s="19" t="s">
        <v>71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ht="15" customHeight="1">
      <c r="A9" s="19" t="s">
        <v>72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3" ht="14.55" customHeight="1">
      <c r="A10" s="19" t="s">
        <v>93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3" ht="14.55" customHeight="1">
      <c r="A11" s="19" t="s">
        <v>73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3">
      <c r="B12" s="5"/>
      <c r="C12" s="5"/>
      <c r="D12" s="5"/>
      <c r="E12" s="5"/>
      <c r="F12" s="5"/>
    </row>
    <row r="13" spans="1:13">
      <c r="B13" s="5"/>
      <c r="C13" s="5" t="s">
        <v>0</v>
      </c>
      <c r="D13" s="5"/>
      <c r="E13" s="5"/>
      <c r="F13" s="5"/>
      <c r="G13" s="15" t="s">
        <v>76</v>
      </c>
      <c r="I13" s="15" t="s">
        <v>77</v>
      </c>
      <c r="J13" s="5"/>
      <c r="K13" s="15" t="s">
        <v>78</v>
      </c>
    </row>
    <row r="14" spans="1:13">
      <c r="C14" s="5" t="s">
        <v>1</v>
      </c>
      <c r="D14" s="5"/>
      <c r="E14" s="5" t="s">
        <v>20</v>
      </c>
      <c r="F14" s="5"/>
      <c r="G14" s="5" t="s">
        <v>4</v>
      </c>
      <c r="I14" s="5" t="s">
        <v>4</v>
      </c>
      <c r="J14" s="5"/>
      <c r="K14" s="5" t="s">
        <v>4</v>
      </c>
    </row>
    <row r="15" spans="1:13">
      <c r="A15" s="1" t="s">
        <v>6</v>
      </c>
      <c r="B15" s="8" t="s">
        <v>7</v>
      </c>
      <c r="C15" s="4" t="s">
        <v>2</v>
      </c>
      <c r="D15" s="4" t="s">
        <v>3</v>
      </c>
      <c r="E15" s="4" t="s">
        <v>21</v>
      </c>
      <c r="F15" s="4"/>
      <c r="G15" s="4" t="s">
        <v>5</v>
      </c>
      <c r="I15" s="4" t="s">
        <v>5</v>
      </c>
      <c r="J15" s="4"/>
      <c r="K15" s="4" t="s">
        <v>5</v>
      </c>
    </row>
    <row r="16" spans="1:13">
      <c r="A16" s="6" t="s">
        <v>84</v>
      </c>
      <c r="C16" s="5"/>
      <c r="D16" s="5"/>
      <c r="E16" s="5"/>
      <c r="F16" s="5"/>
      <c r="G16" s="5"/>
      <c r="I16" s="5"/>
      <c r="J16" s="5"/>
      <c r="K16" s="5"/>
    </row>
    <row r="17" spans="1:11">
      <c r="A17" s="1">
        <v>303</v>
      </c>
      <c r="B17" s="1" t="s">
        <v>85</v>
      </c>
      <c r="C17" s="1">
        <v>7</v>
      </c>
      <c r="D17" s="5"/>
      <c r="E17" s="13">
        <v>0</v>
      </c>
      <c r="F17" s="13"/>
      <c r="G17" s="3">
        <f t="shared" ref="G17" si="0">(1-E17)/C17</f>
        <v>0.14285714285714285</v>
      </c>
      <c r="I17" s="16">
        <f t="shared" ref="I17" si="1">(1/C17)</f>
        <v>0.14285714285714285</v>
      </c>
      <c r="K17" s="10">
        <f t="shared" ref="K17" si="2">+G17-I17</f>
        <v>0</v>
      </c>
    </row>
    <row r="18" spans="1:11">
      <c r="C18" s="5"/>
      <c r="D18" s="5"/>
      <c r="E18" s="5"/>
      <c r="F18" s="5"/>
      <c r="G18" s="5"/>
      <c r="I18" s="5"/>
      <c r="J18" s="5"/>
      <c r="K18" s="5"/>
    </row>
    <row r="19" spans="1:11">
      <c r="A19" s="6" t="s">
        <v>86</v>
      </c>
      <c r="C19" s="5"/>
      <c r="D19" s="5"/>
      <c r="E19" s="5"/>
      <c r="F19" s="5"/>
      <c r="G19" s="5"/>
      <c r="I19" s="5"/>
      <c r="J19" s="5"/>
      <c r="K19" s="5"/>
    </row>
    <row r="20" spans="1:11">
      <c r="A20" s="1">
        <v>346</v>
      </c>
      <c r="B20" s="1" t="s">
        <v>87</v>
      </c>
      <c r="C20" s="1">
        <v>22</v>
      </c>
      <c r="D20" s="12" t="s">
        <v>9</v>
      </c>
      <c r="E20" s="13">
        <v>0</v>
      </c>
      <c r="F20" s="13"/>
      <c r="G20" s="3">
        <f t="shared" ref="G20" si="3">(1-E20)/C20</f>
        <v>4.5454545454545456E-2</v>
      </c>
      <c r="I20" s="16">
        <f t="shared" ref="I20" si="4">(1/C20)</f>
        <v>4.5454545454545456E-2</v>
      </c>
      <c r="K20" s="10">
        <f t="shared" ref="K20" si="5">+G20-I20</f>
        <v>0</v>
      </c>
    </row>
    <row r="21" spans="1:11">
      <c r="C21" s="5"/>
      <c r="D21" s="5"/>
      <c r="E21" s="5"/>
      <c r="F21" s="5"/>
      <c r="G21" s="5"/>
      <c r="I21" s="5"/>
      <c r="J21" s="5"/>
      <c r="K21" s="5"/>
    </row>
    <row r="22" spans="1:11">
      <c r="C22" s="5"/>
      <c r="D22" s="5"/>
      <c r="E22" s="5"/>
      <c r="F22" s="5"/>
      <c r="G22" s="5"/>
      <c r="I22" s="5"/>
      <c r="J22" s="5"/>
      <c r="K22" s="5"/>
    </row>
    <row r="23" spans="1:11">
      <c r="A23" s="6" t="s">
        <v>24</v>
      </c>
      <c r="C23" s="5"/>
      <c r="D23" s="5"/>
      <c r="G23" s="5"/>
    </row>
    <row r="24" spans="1:11">
      <c r="A24" s="7">
        <v>350.4</v>
      </c>
      <c r="B24" s="2" t="s">
        <v>34</v>
      </c>
      <c r="C24" s="1">
        <v>75</v>
      </c>
      <c r="D24" s="12" t="s">
        <v>19</v>
      </c>
      <c r="E24" s="13">
        <v>1.2E-2</v>
      </c>
      <c r="F24" s="13"/>
      <c r="G24" s="3">
        <f>(1-E24)/C24</f>
        <v>1.3173333333333334E-2</v>
      </c>
      <c r="I24" s="16">
        <f>(1/C24)</f>
        <v>1.3333333333333334E-2</v>
      </c>
      <c r="K24" s="10">
        <f>+G24-I24</f>
        <v>-1.6000000000000042E-4</v>
      </c>
    </row>
    <row r="25" spans="1:11">
      <c r="A25" s="7">
        <v>351</v>
      </c>
      <c r="B25" s="1" t="s">
        <v>90</v>
      </c>
      <c r="C25" s="1">
        <v>10</v>
      </c>
      <c r="G25" s="3">
        <f t="shared" ref="G25" si="6">(1-E25)/C25</f>
        <v>0.1</v>
      </c>
      <c r="H25" s="3"/>
      <c r="I25" s="16">
        <f t="shared" ref="I25" si="7">(1/C25)</f>
        <v>0.1</v>
      </c>
      <c r="K25" s="10">
        <f t="shared" ref="K25" si="8">+G25-I25</f>
        <v>0</v>
      </c>
    </row>
    <row r="26" spans="1:11">
      <c r="A26" s="7">
        <v>352</v>
      </c>
      <c r="B26" s="2" t="s">
        <v>10</v>
      </c>
      <c r="C26" s="1">
        <v>55</v>
      </c>
      <c r="D26" s="12" t="s">
        <v>18</v>
      </c>
      <c r="E26" s="13">
        <v>-0.33</v>
      </c>
      <c r="F26" s="13"/>
      <c r="G26" s="3">
        <f t="shared" ref="G26:G34" si="9">(1-E26)/C26</f>
        <v>2.4181818181818183E-2</v>
      </c>
      <c r="H26" s="3"/>
      <c r="I26" s="16">
        <f t="shared" ref="I26:I76" si="10">(1/C26)</f>
        <v>1.8181818181818181E-2</v>
      </c>
      <c r="K26" s="10">
        <f t="shared" ref="K26:K76" si="11">+G26-I26</f>
        <v>6.0000000000000019E-3</v>
      </c>
    </row>
    <row r="27" spans="1:11">
      <c r="A27" s="7">
        <v>353.01</v>
      </c>
      <c r="B27" s="2" t="s">
        <v>35</v>
      </c>
      <c r="C27" s="1">
        <v>45</v>
      </c>
      <c r="D27" s="12" t="s">
        <v>15</v>
      </c>
      <c r="E27" s="13">
        <v>-0.14000000000000001</v>
      </c>
      <c r="F27" s="13"/>
      <c r="G27" s="3">
        <f t="shared" si="9"/>
        <v>2.5333333333333336E-2</v>
      </c>
      <c r="H27" s="3"/>
      <c r="I27" s="16">
        <f t="shared" si="10"/>
        <v>2.2222222222222223E-2</v>
      </c>
      <c r="K27" s="10">
        <f t="shared" si="11"/>
        <v>3.1111111111111131E-3</v>
      </c>
    </row>
    <row r="28" spans="1:11">
      <c r="A28" s="7">
        <v>353.55</v>
      </c>
      <c r="B28" s="2" t="s">
        <v>57</v>
      </c>
      <c r="C28" s="1">
        <v>25</v>
      </c>
      <c r="D28" s="12" t="s">
        <v>19</v>
      </c>
      <c r="E28" s="13">
        <v>-0.05</v>
      </c>
      <c r="F28" s="13"/>
      <c r="G28" s="3">
        <f t="shared" si="9"/>
        <v>4.2000000000000003E-2</v>
      </c>
      <c r="H28" s="3"/>
      <c r="I28" s="16">
        <f t="shared" si="10"/>
        <v>0.04</v>
      </c>
      <c r="K28" s="10">
        <f t="shared" si="11"/>
        <v>2.0000000000000018E-3</v>
      </c>
    </row>
    <row r="29" spans="1:11">
      <c r="A29" s="7">
        <v>354</v>
      </c>
      <c r="B29" s="2" t="s">
        <v>36</v>
      </c>
      <c r="C29" s="1">
        <v>75</v>
      </c>
      <c r="D29" s="12" t="s">
        <v>17</v>
      </c>
      <c r="E29" s="13">
        <v>-0.35</v>
      </c>
      <c r="F29" s="13"/>
      <c r="G29" s="3">
        <f t="shared" si="9"/>
        <v>1.8000000000000002E-2</v>
      </c>
      <c r="H29" s="3"/>
      <c r="I29" s="16">
        <f t="shared" si="10"/>
        <v>1.3333333333333334E-2</v>
      </c>
      <c r="K29" s="10">
        <f t="shared" si="11"/>
        <v>4.6666666666666679E-3</v>
      </c>
    </row>
    <row r="30" spans="1:11">
      <c r="A30" s="7">
        <v>355</v>
      </c>
      <c r="B30" s="2" t="s">
        <v>37</v>
      </c>
      <c r="C30" s="1">
        <v>65</v>
      </c>
      <c r="D30" s="12" t="s">
        <v>18</v>
      </c>
      <c r="E30" s="13">
        <v>-0.45</v>
      </c>
      <c r="F30" s="13"/>
      <c r="G30" s="3">
        <f t="shared" si="9"/>
        <v>2.2307692307692306E-2</v>
      </c>
      <c r="H30" s="3"/>
      <c r="I30" s="16">
        <f t="shared" si="10"/>
        <v>1.5384615384615385E-2</v>
      </c>
      <c r="K30" s="10">
        <f t="shared" si="11"/>
        <v>6.9230769230769207E-3</v>
      </c>
    </row>
    <row r="31" spans="1:11">
      <c r="A31" s="7">
        <v>356.01</v>
      </c>
      <c r="B31" s="2" t="s">
        <v>38</v>
      </c>
      <c r="C31" s="1">
        <v>80</v>
      </c>
      <c r="D31" s="12" t="s">
        <v>18</v>
      </c>
      <c r="E31" s="13">
        <v>-0.35</v>
      </c>
      <c r="F31" s="13"/>
      <c r="G31" s="3">
        <f t="shared" si="9"/>
        <v>1.6875000000000001E-2</v>
      </c>
      <c r="H31" s="3"/>
      <c r="I31" s="16">
        <f t="shared" si="10"/>
        <v>1.2500000000000001E-2</v>
      </c>
      <c r="K31" s="10">
        <f t="shared" si="11"/>
        <v>4.3750000000000004E-3</v>
      </c>
    </row>
    <row r="32" spans="1:11">
      <c r="A32" s="7">
        <v>357.01</v>
      </c>
      <c r="B32" s="2" t="s">
        <v>39</v>
      </c>
      <c r="C32" s="1">
        <v>85</v>
      </c>
      <c r="D32" s="12" t="s">
        <v>12</v>
      </c>
      <c r="E32" s="13">
        <v>-0.05</v>
      </c>
      <c r="F32" s="13"/>
      <c r="G32" s="3">
        <f t="shared" si="9"/>
        <v>1.2352941176470589E-2</v>
      </c>
      <c r="H32" s="3"/>
      <c r="I32" s="16">
        <f t="shared" si="10"/>
        <v>1.1764705882352941E-2</v>
      </c>
      <c r="K32" s="10">
        <f t="shared" si="11"/>
        <v>5.8823529411764809E-4</v>
      </c>
    </row>
    <row r="33" spans="1:11">
      <c r="A33" s="7">
        <v>358</v>
      </c>
      <c r="B33" s="2" t="s">
        <v>40</v>
      </c>
      <c r="C33" s="1">
        <v>80</v>
      </c>
      <c r="D33" s="12" t="s">
        <v>12</v>
      </c>
      <c r="E33" s="13">
        <v>-0.27</v>
      </c>
      <c r="F33" s="13"/>
      <c r="G33" s="3">
        <f t="shared" si="9"/>
        <v>1.5875E-2</v>
      </c>
      <c r="H33" s="3"/>
      <c r="I33" s="16">
        <f t="shared" si="10"/>
        <v>1.2500000000000001E-2</v>
      </c>
      <c r="K33" s="10">
        <f t="shared" si="11"/>
        <v>3.3749999999999995E-3</v>
      </c>
    </row>
    <row r="34" spans="1:11">
      <c r="A34" s="7">
        <v>359</v>
      </c>
      <c r="B34" s="2" t="s">
        <v>41</v>
      </c>
      <c r="C34" s="1">
        <v>75</v>
      </c>
      <c r="D34" s="12" t="s">
        <v>14</v>
      </c>
      <c r="E34" s="13">
        <v>0</v>
      </c>
      <c r="F34" s="13"/>
      <c r="G34" s="3">
        <f t="shared" si="9"/>
        <v>1.3333333333333334E-2</v>
      </c>
      <c r="H34" s="3"/>
      <c r="I34" s="16">
        <f t="shared" si="10"/>
        <v>1.3333333333333334E-2</v>
      </c>
      <c r="K34" s="10">
        <f t="shared" si="11"/>
        <v>0</v>
      </c>
    </row>
    <row r="35" spans="1:11">
      <c r="A35" s="7"/>
      <c r="D35" s="9"/>
      <c r="E35" s="14"/>
      <c r="F35" s="14"/>
      <c r="G35" s="3"/>
      <c r="H35" s="3"/>
      <c r="I35" s="16"/>
      <c r="K35" s="10"/>
    </row>
    <row r="36" spans="1:11">
      <c r="A36" s="6" t="s">
        <v>25</v>
      </c>
      <c r="D36" s="5"/>
      <c r="G36" s="3"/>
      <c r="H36" s="3"/>
      <c r="I36" s="16"/>
      <c r="K36" s="10"/>
    </row>
    <row r="37" spans="1:11">
      <c r="A37" s="7">
        <v>360.01</v>
      </c>
      <c r="B37" s="1" t="s">
        <v>8</v>
      </c>
      <c r="C37" s="1">
        <v>75</v>
      </c>
      <c r="D37" s="12" t="s">
        <v>19</v>
      </c>
      <c r="E37" s="13">
        <v>0</v>
      </c>
      <c r="F37" s="13"/>
      <c r="G37" s="3">
        <f t="shared" ref="G37:G79" si="12">(1-E37)/C37</f>
        <v>1.3333333333333334E-2</v>
      </c>
      <c r="H37" s="3"/>
      <c r="I37" s="16">
        <f t="shared" si="10"/>
        <v>1.3333333333333334E-2</v>
      </c>
      <c r="K37" s="10">
        <f t="shared" si="11"/>
        <v>0</v>
      </c>
    </row>
    <row r="38" spans="1:11">
      <c r="A38" s="7">
        <v>361</v>
      </c>
      <c r="B38" s="1" t="s">
        <v>10</v>
      </c>
      <c r="C38" s="1">
        <v>80</v>
      </c>
      <c r="D38" s="12" t="s">
        <v>18</v>
      </c>
      <c r="E38" s="13">
        <v>-0.33</v>
      </c>
      <c r="F38" s="13"/>
      <c r="G38" s="3">
        <f t="shared" si="12"/>
        <v>1.6625000000000001E-2</v>
      </c>
      <c r="H38" s="3"/>
      <c r="I38" s="16">
        <f t="shared" si="10"/>
        <v>1.2500000000000001E-2</v>
      </c>
      <c r="K38" s="10">
        <f t="shared" si="11"/>
        <v>4.1250000000000002E-3</v>
      </c>
    </row>
    <row r="39" spans="1:11">
      <c r="A39" s="7">
        <v>362.01</v>
      </c>
      <c r="B39" s="2" t="s">
        <v>35</v>
      </c>
      <c r="C39" s="1">
        <v>60</v>
      </c>
      <c r="D39" s="12" t="s">
        <v>45</v>
      </c>
      <c r="E39" s="13">
        <v>-0.15</v>
      </c>
      <c r="F39" s="13"/>
      <c r="G39" s="3">
        <f t="shared" si="12"/>
        <v>1.9166666666666665E-2</v>
      </c>
      <c r="H39" s="3"/>
      <c r="I39" s="16">
        <f t="shared" si="10"/>
        <v>1.6666666666666666E-2</v>
      </c>
      <c r="K39" s="10">
        <f t="shared" si="11"/>
        <v>2.4999999999999988E-3</v>
      </c>
    </row>
    <row r="40" spans="1:11">
      <c r="A40" s="7">
        <v>362.55</v>
      </c>
      <c r="B40" s="2" t="s">
        <v>57</v>
      </c>
      <c r="C40" s="1">
        <v>25</v>
      </c>
      <c r="D40" s="12" t="s">
        <v>44</v>
      </c>
      <c r="E40" s="13">
        <v>-0.05</v>
      </c>
      <c r="F40" s="13"/>
      <c r="G40" s="3">
        <f t="shared" si="12"/>
        <v>4.2000000000000003E-2</v>
      </c>
      <c r="H40" s="3"/>
      <c r="I40" s="16">
        <f t="shared" si="10"/>
        <v>0.04</v>
      </c>
      <c r="K40" s="10">
        <f t="shared" si="11"/>
        <v>2.0000000000000018E-3</v>
      </c>
    </row>
    <row r="41" spans="1:11">
      <c r="A41" s="7">
        <v>362.75</v>
      </c>
      <c r="B41" s="1" t="s">
        <v>58</v>
      </c>
      <c r="C41" s="1">
        <v>10</v>
      </c>
      <c r="D41" s="12" t="s">
        <v>44</v>
      </c>
      <c r="E41" s="13">
        <v>0</v>
      </c>
      <c r="F41" s="13"/>
      <c r="G41" s="3">
        <f t="shared" si="12"/>
        <v>0.1</v>
      </c>
      <c r="H41" s="3"/>
      <c r="I41" s="16">
        <f t="shared" si="10"/>
        <v>0.1</v>
      </c>
      <c r="K41" s="10">
        <f t="shared" si="11"/>
        <v>0</v>
      </c>
    </row>
    <row r="42" spans="1:11">
      <c r="A42" s="7">
        <v>363</v>
      </c>
      <c r="B42" s="1" t="s">
        <v>89</v>
      </c>
      <c r="C42" s="1">
        <v>10</v>
      </c>
      <c r="G42" s="3">
        <f t="shared" si="12"/>
        <v>0.1</v>
      </c>
      <c r="H42" s="3"/>
      <c r="I42" s="16">
        <f t="shared" si="10"/>
        <v>0.1</v>
      </c>
      <c r="K42" s="10">
        <f t="shared" si="11"/>
        <v>0</v>
      </c>
    </row>
    <row r="43" spans="1:11">
      <c r="A43" s="18" t="s">
        <v>91</v>
      </c>
      <c r="B43" s="1" t="s">
        <v>88</v>
      </c>
      <c r="C43" s="1">
        <v>22</v>
      </c>
      <c r="D43" s="12"/>
      <c r="E43" s="13">
        <v>0</v>
      </c>
      <c r="F43" s="13"/>
      <c r="G43" s="3">
        <f t="shared" si="12"/>
        <v>4.5454545454545456E-2</v>
      </c>
      <c r="I43" s="16">
        <f t="shared" si="10"/>
        <v>4.5454545454545456E-2</v>
      </c>
      <c r="K43" s="10">
        <f t="shared" si="11"/>
        <v>0</v>
      </c>
    </row>
    <row r="44" spans="1:11">
      <c r="A44" s="7">
        <v>364</v>
      </c>
      <c r="B44" s="1" t="s">
        <v>46</v>
      </c>
      <c r="C44" s="1">
        <v>65</v>
      </c>
      <c r="D44" s="12" t="s">
        <v>16</v>
      </c>
      <c r="E44" s="13">
        <v>-0.2</v>
      </c>
      <c r="F44" s="13"/>
      <c r="G44" s="3">
        <f t="shared" si="12"/>
        <v>1.846153846153846E-2</v>
      </c>
      <c r="H44" s="3"/>
      <c r="I44" s="16">
        <f t="shared" si="10"/>
        <v>1.5384615384615385E-2</v>
      </c>
      <c r="K44" s="10">
        <f t="shared" si="11"/>
        <v>3.0769230769230743E-3</v>
      </c>
    </row>
    <row r="45" spans="1:11">
      <c r="A45" s="7">
        <v>365</v>
      </c>
      <c r="B45" s="1" t="s">
        <v>38</v>
      </c>
      <c r="C45" s="1">
        <v>60</v>
      </c>
      <c r="D45" s="12" t="s">
        <v>17</v>
      </c>
      <c r="E45" s="13">
        <v>-0.4</v>
      </c>
      <c r="F45" s="13"/>
      <c r="G45" s="3">
        <f t="shared" si="12"/>
        <v>2.3333333333333331E-2</v>
      </c>
      <c r="H45" s="3"/>
      <c r="I45" s="16">
        <f t="shared" si="10"/>
        <v>1.6666666666666666E-2</v>
      </c>
      <c r="K45" s="10">
        <f t="shared" si="11"/>
        <v>6.6666666666666645E-3</v>
      </c>
    </row>
    <row r="46" spans="1:11">
      <c r="A46" s="7">
        <v>366.01</v>
      </c>
      <c r="B46" s="1" t="s">
        <v>39</v>
      </c>
      <c r="C46" s="1">
        <v>70</v>
      </c>
      <c r="D46" s="12" t="s">
        <v>13</v>
      </c>
      <c r="E46" s="13">
        <v>-0.16</v>
      </c>
      <c r="F46" s="13"/>
      <c r="G46" s="3">
        <f t="shared" si="12"/>
        <v>1.657142857142857E-2</v>
      </c>
      <c r="H46" s="3"/>
      <c r="I46" s="16">
        <f t="shared" si="10"/>
        <v>1.4285714285714285E-2</v>
      </c>
      <c r="K46" s="10">
        <f t="shared" si="11"/>
        <v>2.285714285714285E-3</v>
      </c>
    </row>
    <row r="47" spans="1:11">
      <c r="A47" s="7">
        <v>367.1</v>
      </c>
      <c r="B47" s="1" t="s">
        <v>40</v>
      </c>
      <c r="C47" s="1">
        <v>75</v>
      </c>
      <c r="D47" s="12" t="s">
        <v>12</v>
      </c>
      <c r="E47" s="13">
        <v>-0.3</v>
      </c>
      <c r="F47" s="13"/>
      <c r="G47" s="3">
        <f t="shared" si="12"/>
        <v>1.7333333333333333E-2</v>
      </c>
      <c r="H47" s="3"/>
      <c r="I47" s="16">
        <f t="shared" si="10"/>
        <v>1.3333333333333334E-2</v>
      </c>
      <c r="K47" s="10">
        <f t="shared" si="11"/>
        <v>3.9999999999999983E-3</v>
      </c>
    </row>
    <row r="48" spans="1:11">
      <c r="A48" s="7">
        <v>368.01</v>
      </c>
      <c r="B48" s="1" t="s">
        <v>59</v>
      </c>
      <c r="C48" s="1">
        <v>40</v>
      </c>
      <c r="D48" s="12" t="s">
        <v>16</v>
      </c>
      <c r="E48" s="13">
        <v>-0.06</v>
      </c>
      <c r="F48" s="13"/>
      <c r="G48" s="3">
        <f t="shared" si="12"/>
        <v>2.6500000000000003E-2</v>
      </c>
      <c r="H48" s="3"/>
      <c r="I48" s="16">
        <f t="shared" si="10"/>
        <v>2.5000000000000001E-2</v>
      </c>
      <c r="K48" s="10">
        <f t="shared" si="11"/>
        <v>1.5000000000000013E-3</v>
      </c>
    </row>
    <row r="49" spans="1:12">
      <c r="A49" s="7">
        <v>368.3</v>
      </c>
      <c r="B49" s="1" t="s">
        <v>60</v>
      </c>
      <c r="C49" s="1">
        <v>40</v>
      </c>
      <c r="D49" s="12" t="s">
        <v>11</v>
      </c>
      <c r="E49" s="13">
        <v>-0.35</v>
      </c>
      <c r="F49" s="13"/>
      <c r="G49" s="3">
        <f t="shared" si="12"/>
        <v>3.3750000000000002E-2</v>
      </c>
      <c r="H49" s="3"/>
      <c r="I49" s="16">
        <f t="shared" si="10"/>
        <v>2.5000000000000001E-2</v>
      </c>
      <c r="K49" s="10">
        <f t="shared" si="11"/>
        <v>8.7500000000000008E-3</v>
      </c>
    </row>
    <row r="50" spans="1:12">
      <c r="A50" s="7">
        <v>369.1</v>
      </c>
      <c r="B50" s="1" t="s">
        <v>47</v>
      </c>
      <c r="C50" s="1">
        <v>55</v>
      </c>
      <c r="D50" s="12" t="s">
        <v>17</v>
      </c>
      <c r="E50" s="13">
        <v>-0.45</v>
      </c>
      <c r="F50" s="13"/>
      <c r="G50" s="3">
        <f t="shared" si="12"/>
        <v>2.6363636363636363E-2</v>
      </c>
      <c r="H50" s="3"/>
      <c r="I50" s="16">
        <f t="shared" si="10"/>
        <v>1.8181818181818181E-2</v>
      </c>
      <c r="K50" s="10">
        <f t="shared" si="11"/>
        <v>8.1818181818181825E-3</v>
      </c>
    </row>
    <row r="51" spans="1:12">
      <c r="A51" s="7">
        <v>369.2</v>
      </c>
      <c r="B51" s="1" t="s">
        <v>48</v>
      </c>
      <c r="C51" s="1">
        <v>85</v>
      </c>
      <c r="D51" s="12" t="s">
        <v>14</v>
      </c>
      <c r="E51" s="13">
        <v>-0.05</v>
      </c>
      <c r="F51" s="13"/>
      <c r="G51" s="3">
        <f t="shared" si="12"/>
        <v>1.2352941176470589E-2</v>
      </c>
      <c r="H51" s="3"/>
      <c r="I51" s="16">
        <f t="shared" si="10"/>
        <v>1.1764705882352941E-2</v>
      </c>
      <c r="K51" s="10">
        <f t="shared" si="11"/>
        <v>5.8823529411764809E-4</v>
      </c>
    </row>
    <row r="52" spans="1:12">
      <c r="A52" s="7">
        <v>369.21</v>
      </c>
      <c r="B52" s="1" t="s">
        <v>49</v>
      </c>
      <c r="C52" s="1">
        <v>85</v>
      </c>
      <c r="D52" s="12" t="s">
        <v>55</v>
      </c>
      <c r="E52" s="13">
        <v>-0.2</v>
      </c>
      <c r="F52" s="13"/>
      <c r="G52" s="3">
        <f t="shared" si="12"/>
        <v>1.4117647058823528E-2</v>
      </c>
      <c r="H52" s="3"/>
      <c r="I52" s="16">
        <f t="shared" si="10"/>
        <v>1.1764705882352941E-2</v>
      </c>
      <c r="K52" s="10">
        <f t="shared" si="11"/>
        <v>2.3529411764705872E-3</v>
      </c>
    </row>
    <row r="53" spans="1:12">
      <c r="A53" s="7">
        <v>370.1</v>
      </c>
      <c r="B53" s="1" t="s">
        <v>50</v>
      </c>
      <c r="C53" s="1">
        <v>20</v>
      </c>
      <c r="D53" s="12" t="s">
        <v>43</v>
      </c>
      <c r="E53" s="13">
        <v>-0.25</v>
      </c>
      <c r="F53" s="13"/>
      <c r="G53" s="3">
        <f t="shared" si="12"/>
        <v>6.25E-2</v>
      </c>
      <c r="H53" s="3"/>
      <c r="I53" s="16">
        <f t="shared" si="10"/>
        <v>0.05</v>
      </c>
      <c r="K53" s="10">
        <f t="shared" si="11"/>
        <v>1.2499999999999997E-2</v>
      </c>
    </row>
    <row r="54" spans="1:12">
      <c r="A54" s="7">
        <v>370.2</v>
      </c>
      <c r="B54" s="1" t="s">
        <v>51</v>
      </c>
      <c r="C54" s="1">
        <v>20</v>
      </c>
      <c r="D54" s="12" t="s">
        <v>43</v>
      </c>
      <c r="E54" s="13">
        <v>-0.25</v>
      </c>
      <c r="F54" s="13"/>
      <c r="G54" s="3">
        <f t="shared" si="12"/>
        <v>6.25E-2</v>
      </c>
      <c r="H54" s="3"/>
      <c r="I54" s="16">
        <f t="shared" si="10"/>
        <v>0.05</v>
      </c>
      <c r="K54" s="10">
        <f t="shared" si="11"/>
        <v>1.2499999999999997E-2</v>
      </c>
    </row>
    <row r="55" spans="1:12">
      <c r="A55" s="7">
        <v>370.3</v>
      </c>
      <c r="B55" s="1" t="s">
        <v>52</v>
      </c>
      <c r="C55" s="1">
        <v>20</v>
      </c>
      <c r="D55" s="12" t="s">
        <v>42</v>
      </c>
      <c r="E55" s="13">
        <v>-0.01</v>
      </c>
      <c r="F55" s="13"/>
      <c r="G55" s="3">
        <f t="shared" si="12"/>
        <v>5.0500000000000003E-2</v>
      </c>
      <c r="H55" s="3"/>
      <c r="I55" s="16">
        <f t="shared" si="10"/>
        <v>0.05</v>
      </c>
      <c r="K55" s="10">
        <f t="shared" si="11"/>
        <v>5.0000000000000044E-4</v>
      </c>
    </row>
    <row r="56" spans="1:12">
      <c r="A56" s="7">
        <v>370.35</v>
      </c>
      <c r="B56" s="1" t="s">
        <v>53</v>
      </c>
      <c r="C56" s="1">
        <v>20</v>
      </c>
      <c r="D56" s="12" t="s">
        <v>42</v>
      </c>
      <c r="E56" s="13">
        <v>-0.01</v>
      </c>
      <c r="F56" s="13"/>
      <c r="G56" s="3">
        <f t="shared" si="12"/>
        <v>5.0500000000000003E-2</v>
      </c>
      <c r="H56" s="3"/>
      <c r="I56" s="16">
        <f t="shared" si="10"/>
        <v>0.05</v>
      </c>
      <c r="K56" s="10">
        <f t="shared" si="11"/>
        <v>5.0000000000000044E-4</v>
      </c>
    </row>
    <row r="57" spans="1:12">
      <c r="A57" s="7">
        <v>371</v>
      </c>
      <c r="B57" s="1" t="s">
        <v>54</v>
      </c>
      <c r="C57" s="1">
        <v>42</v>
      </c>
      <c r="D57" s="12" t="s">
        <v>16</v>
      </c>
      <c r="E57" s="13">
        <v>-0.11</v>
      </c>
      <c r="F57" s="13"/>
      <c r="G57" s="3">
        <f t="shared" si="12"/>
        <v>2.642857142857143E-2</v>
      </c>
      <c r="H57" s="3"/>
      <c r="I57" s="16">
        <f t="shared" si="10"/>
        <v>2.3809523809523808E-2</v>
      </c>
      <c r="K57" s="10">
        <f t="shared" si="11"/>
        <v>2.6190476190476215E-3</v>
      </c>
    </row>
    <row r="58" spans="1:12">
      <c r="A58" s="18">
        <v>371.09</v>
      </c>
      <c r="B58" s="1" t="s">
        <v>74</v>
      </c>
      <c r="C58" s="1">
        <v>15</v>
      </c>
      <c r="D58" s="12"/>
      <c r="E58" s="13">
        <v>0</v>
      </c>
      <c r="F58" s="13"/>
      <c r="G58" s="3">
        <f t="shared" si="12"/>
        <v>6.6666666666666666E-2</v>
      </c>
      <c r="H58" s="3"/>
      <c r="I58" s="16">
        <f t="shared" si="10"/>
        <v>6.6666666666666666E-2</v>
      </c>
      <c r="K58" s="10">
        <f t="shared" si="11"/>
        <v>0</v>
      </c>
      <c r="L58" s="17"/>
    </row>
    <row r="59" spans="1:12">
      <c r="A59" s="7">
        <v>373.1</v>
      </c>
      <c r="B59" s="1" t="s">
        <v>62</v>
      </c>
      <c r="C59" s="1">
        <v>60</v>
      </c>
      <c r="D59" s="12" t="s">
        <v>56</v>
      </c>
      <c r="E59" s="13">
        <v>-0.3</v>
      </c>
      <c r="F59" s="13"/>
      <c r="G59" s="3">
        <f t="shared" si="12"/>
        <v>2.1666666666666667E-2</v>
      </c>
      <c r="H59" s="3"/>
      <c r="I59" s="16">
        <f t="shared" si="10"/>
        <v>1.6666666666666666E-2</v>
      </c>
      <c r="K59" s="10">
        <f t="shared" si="11"/>
        <v>5.000000000000001E-3</v>
      </c>
    </row>
    <row r="60" spans="1:12">
      <c r="A60" s="7">
        <v>373.11</v>
      </c>
      <c r="B60" s="1" t="s">
        <v>61</v>
      </c>
      <c r="C60" s="1">
        <v>20</v>
      </c>
      <c r="D60" s="12" t="s">
        <v>44</v>
      </c>
      <c r="E60" s="13">
        <v>-0.3</v>
      </c>
      <c r="F60" s="13"/>
      <c r="G60" s="3">
        <f t="shared" si="12"/>
        <v>6.5000000000000002E-2</v>
      </c>
      <c r="H60" s="3"/>
      <c r="I60" s="16">
        <f t="shared" si="10"/>
        <v>0.05</v>
      </c>
      <c r="K60" s="10">
        <f t="shared" si="11"/>
        <v>1.4999999999999999E-2</v>
      </c>
    </row>
    <row r="61" spans="1:12">
      <c r="A61" s="7">
        <v>373.2</v>
      </c>
      <c r="B61" s="1" t="s">
        <v>64</v>
      </c>
      <c r="C61" s="1">
        <v>60</v>
      </c>
      <c r="D61" s="12" t="s">
        <v>56</v>
      </c>
      <c r="E61" s="13">
        <v>-0.3</v>
      </c>
      <c r="F61" s="13"/>
      <c r="G61" s="3">
        <f t="shared" si="12"/>
        <v>2.1666666666666667E-2</v>
      </c>
      <c r="H61" s="3"/>
      <c r="I61" s="16">
        <f t="shared" si="10"/>
        <v>1.6666666666666666E-2</v>
      </c>
      <c r="K61" s="10">
        <f t="shared" si="11"/>
        <v>5.000000000000001E-3</v>
      </c>
    </row>
    <row r="62" spans="1:12">
      <c r="A62" s="7">
        <v>373.21</v>
      </c>
      <c r="B62" s="1" t="s">
        <v>63</v>
      </c>
      <c r="C62" s="1">
        <v>20</v>
      </c>
      <c r="D62" s="12" t="s">
        <v>44</v>
      </c>
      <c r="E62" s="13">
        <v>-0.3</v>
      </c>
      <c r="F62" s="13"/>
      <c r="G62" s="3">
        <f t="shared" si="12"/>
        <v>6.5000000000000002E-2</v>
      </c>
      <c r="H62" s="3"/>
      <c r="I62" s="16">
        <f t="shared" si="10"/>
        <v>0.05</v>
      </c>
      <c r="K62" s="10">
        <f t="shared" si="11"/>
        <v>1.4999999999999999E-2</v>
      </c>
    </row>
    <row r="63" spans="1:12">
      <c r="A63" s="7">
        <v>373.3</v>
      </c>
      <c r="B63" s="1" t="s">
        <v>65</v>
      </c>
      <c r="C63" s="1">
        <v>25</v>
      </c>
      <c r="D63" s="12" t="s">
        <v>44</v>
      </c>
      <c r="E63" s="13">
        <v>-0.3</v>
      </c>
      <c r="F63" s="13"/>
      <c r="G63" s="3">
        <f t="shared" si="12"/>
        <v>5.2000000000000005E-2</v>
      </c>
      <c r="H63" s="3"/>
      <c r="I63" s="16">
        <f t="shared" si="10"/>
        <v>0.04</v>
      </c>
      <c r="K63" s="10">
        <f t="shared" si="11"/>
        <v>1.2000000000000004E-2</v>
      </c>
    </row>
    <row r="64" spans="1:12">
      <c r="A64" s="7">
        <v>373.4</v>
      </c>
      <c r="B64" s="1" t="s">
        <v>66</v>
      </c>
      <c r="C64" s="1">
        <v>25</v>
      </c>
      <c r="D64" s="12" t="s">
        <v>44</v>
      </c>
      <c r="E64" s="13">
        <v>-0.3</v>
      </c>
      <c r="F64" s="13"/>
      <c r="G64" s="3">
        <f t="shared" si="12"/>
        <v>5.2000000000000005E-2</v>
      </c>
      <c r="H64" s="3"/>
      <c r="I64" s="16">
        <f t="shared" si="10"/>
        <v>0.04</v>
      </c>
      <c r="K64" s="10">
        <f t="shared" si="11"/>
        <v>1.2000000000000004E-2</v>
      </c>
    </row>
    <row r="65" spans="1:12">
      <c r="I65" s="16"/>
      <c r="K65" s="10"/>
    </row>
    <row r="66" spans="1:12">
      <c r="A66" s="7"/>
      <c r="D66" s="12"/>
      <c r="E66" s="13"/>
      <c r="F66" s="13"/>
      <c r="G66" s="3"/>
      <c r="H66" s="3"/>
      <c r="I66" s="16"/>
      <c r="K66" s="10"/>
    </row>
    <row r="67" spans="1:12">
      <c r="A67" s="11" t="s">
        <v>32</v>
      </c>
      <c r="E67" s="3"/>
      <c r="F67" s="3"/>
      <c r="G67" s="3"/>
      <c r="H67" s="3"/>
      <c r="I67" s="16"/>
      <c r="K67" s="10"/>
    </row>
    <row r="68" spans="1:12">
      <c r="A68" s="7">
        <v>390</v>
      </c>
      <c r="B68" s="1" t="s">
        <v>10</v>
      </c>
      <c r="C68" s="1">
        <v>45</v>
      </c>
      <c r="D68" s="12" t="s">
        <v>43</v>
      </c>
      <c r="E68" s="13">
        <v>-0.13</v>
      </c>
      <c r="F68" s="13"/>
      <c r="G68" s="3">
        <f t="shared" si="12"/>
        <v>2.5111111111111108E-2</v>
      </c>
      <c r="H68" s="3"/>
      <c r="I68" s="16">
        <f t="shared" si="10"/>
        <v>2.2222222222222223E-2</v>
      </c>
      <c r="K68" s="10">
        <f t="shared" si="11"/>
        <v>2.8888888888888853E-3</v>
      </c>
    </row>
    <row r="69" spans="1:12">
      <c r="A69" s="7">
        <v>392.22</v>
      </c>
      <c r="B69" s="1" t="s">
        <v>67</v>
      </c>
      <c r="C69" s="1">
        <v>15</v>
      </c>
      <c r="D69" s="12" t="s">
        <v>9</v>
      </c>
      <c r="E69" s="13">
        <v>0.5</v>
      </c>
      <c r="F69" s="13"/>
      <c r="G69" s="3">
        <f t="shared" si="12"/>
        <v>3.3333333333333333E-2</v>
      </c>
      <c r="H69" s="3"/>
      <c r="I69" s="16">
        <f t="shared" si="10"/>
        <v>6.6666666666666666E-2</v>
      </c>
      <c r="K69" s="10">
        <f t="shared" si="11"/>
        <v>-3.3333333333333333E-2</v>
      </c>
    </row>
    <row r="70" spans="1:12">
      <c r="A70" s="7">
        <v>391.01</v>
      </c>
      <c r="B70" s="1" t="s">
        <v>68</v>
      </c>
      <c r="C70" s="1">
        <v>22</v>
      </c>
      <c r="D70" s="12" t="s">
        <v>9</v>
      </c>
      <c r="E70" s="13">
        <v>0</v>
      </c>
      <c r="F70" s="13"/>
      <c r="G70" s="3">
        <f t="shared" si="12"/>
        <v>4.5454545454545456E-2</v>
      </c>
      <c r="H70" s="3"/>
      <c r="I70" s="16">
        <f t="shared" si="10"/>
        <v>4.5454545454545456E-2</v>
      </c>
      <c r="K70" s="10">
        <f t="shared" si="11"/>
        <v>0</v>
      </c>
    </row>
    <row r="71" spans="1:12">
      <c r="A71" s="7">
        <v>391.2</v>
      </c>
      <c r="B71" s="1" t="s">
        <v>69</v>
      </c>
      <c r="C71" s="1">
        <v>5</v>
      </c>
      <c r="D71" s="12" t="s">
        <v>9</v>
      </c>
      <c r="E71" s="13">
        <v>0</v>
      </c>
      <c r="F71" s="13"/>
      <c r="G71" s="3">
        <f t="shared" si="12"/>
        <v>0.2</v>
      </c>
      <c r="H71" s="3"/>
      <c r="I71" s="16">
        <f t="shared" si="10"/>
        <v>0.2</v>
      </c>
      <c r="K71" s="10">
        <f t="shared" si="11"/>
        <v>0</v>
      </c>
    </row>
    <row r="72" spans="1:12">
      <c r="A72" s="7">
        <v>394.01</v>
      </c>
      <c r="B72" s="1" t="s">
        <v>70</v>
      </c>
      <c r="C72" s="1">
        <v>22</v>
      </c>
      <c r="D72" s="12" t="s">
        <v>9</v>
      </c>
      <c r="E72" s="13">
        <v>0</v>
      </c>
      <c r="F72" s="13"/>
      <c r="G72" s="3">
        <f t="shared" si="12"/>
        <v>4.5454545454545456E-2</v>
      </c>
      <c r="H72" s="3"/>
      <c r="I72" s="16">
        <f t="shared" si="10"/>
        <v>4.5454545454545456E-2</v>
      </c>
      <c r="K72" s="10">
        <f t="shared" si="11"/>
        <v>0</v>
      </c>
    </row>
    <row r="73" spans="1:12">
      <c r="A73" s="7">
        <v>395.01</v>
      </c>
      <c r="B73" s="1" t="s">
        <v>26</v>
      </c>
      <c r="C73" s="1">
        <v>22</v>
      </c>
      <c r="D73" s="12" t="s">
        <v>9</v>
      </c>
      <c r="E73" s="13">
        <v>0</v>
      </c>
      <c r="F73" s="13"/>
      <c r="G73" s="3">
        <f t="shared" si="12"/>
        <v>4.5454545454545456E-2</v>
      </c>
      <c r="H73" s="3"/>
      <c r="I73" s="16">
        <f t="shared" si="10"/>
        <v>4.5454545454545456E-2</v>
      </c>
      <c r="K73" s="10">
        <f t="shared" si="11"/>
        <v>0</v>
      </c>
    </row>
    <row r="74" spans="1:12">
      <c r="A74" s="7">
        <v>396</v>
      </c>
      <c r="B74" s="1" t="s">
        <v>27</v>
      </c>
      <c r="C74" s="1">
        <v>22</v>
      </c>
      <c r="D74" s="12" t="s">
        <v>9</v>
      </c>
      <c r="E74" s="13">
        <v>0</v>
      </c>
      <c r="F74" s="13"/>
      <c r="G74" s="3">
        <f t="shared" si="12"/>
        <v>4.5454545454545456E-2</v>
      </c>
      <c r="H74" s="3"/>
      <c r="I74" s="16">
        <f t="shared" si="10"/>
        <v>4.5454545454545456E-2</v>
      </c>
      <c r="K74" s="10">
        <f t="shared" si="11"/>
        <v>0</v>
      </c>
    </row>
    <row r="75" spans="1:12">
      <c r="A75" s="7">
        <v>397.01</v>
      </c>
      <c r="B75" s="1" t="s">
        <v>29</v>
      </c>
      <c r="C75" s="1">
        <v>22</v>
      </c>
      <c r="D75" s="12" t="s">
        <v>9</v>
      </c>
      <c r="E75" s="13">
        <v>0</v>
      </c>
      <c r="F75" s="13"/>
      <c r="G75" s="3">
        <f t="shared" si="12"/>
        <v>4.5454545454545456E-2</v>
      </c>
      <c r="H75" s="3"/>
      <c r="I75" s="16">
        <f t="shared" si="10"/>
        <v>4.5454545454545456E-2</v>
      </c>
      <c r="K75" s="10">
        <f t="shared" si="11"/>
        <v>0</v>
      </c>
    </row>
    <row r="76" spans="1:12">
      <c r="A76" s="7">
        <v>397.02</v>
      </c>
      <c r="B76" s="1" t="s">
        <v>30</v>
      </c>
      <c r="C76" s="1">
        <v>8</v>
      </c>
      <c r="D76" s="12" t="s">
        <v>9</v>
      </c>
      <c r="E76" s="13">
        <v>0</v>
      </c>
      <c r="F76" s="13"/>
      <c r="G76" s="3">
        <f t="shared" si="12"/>
        <v>0.125</v>
      </c>
      <c r="H76" s="3"/>
      <c r="I76" s="16">
        <f t="shared" si="10"/>
        <v>0.125</v>
      </c>
      <c r="K76" s="10">
        <f t="shared" si="11"/>
        <v>0</v>
      </c>
    </row>
    <row r="77" spans="1:12">
      <c r="A77" s="7">
        <v>397.03</v>
      </c>
      <c r="B77" s="1" t="s">
        <v>75</v>
      </c>
      <c r="C77" s="1">
        <v>8</v>
      </c>
      <c r="D77" s="12"/>
      <c r="E77" s="13">
        <v>0</v>
      </c>
      <c r="F77" s="13"/>
      <c r="G77" s="3">
        <f t="shared" ref="G77" si="13">(1-E77)/C77</f>
        <v>0.125</v>
      </c>
      <c r="H77" s="3"/>
      <c r="I77" s="16">
        <f t="shared" ref="I77:I79" si="14">(1/C77)</f>
        <v>0.125</v>
      </c>
      <c r="K77" s="10">
        <f t="shared" ref="K77:K79" si="15">+G77-I77</f>
        <v>0</v>
      </c>
      <c r="L77" s="17"/>
    </row>
    <row r="78" spans="1:12">
      <c r="A78" s="7" t="s">
        <v>33</v>
      </c>
      <c r="B78" s="1" t="s">
        <v>28</v>
      </c>
      <c r="C78" s="1">
        <v>22</v>
      </c>
      <c r="D78" s="12" t="s">
        <v>9</v>
      </c>
      <c r="E78" s="13">
        <v>0</v>
      </c>
      <c r="F78" s="13"/>
      <c r="G78" s="3">
        <f t="shared" si="12"/>
        <v>4.5454545454545456E-2</v>
      </c>
      <c r="H78" s="3"/>
      <c r="I78" s="16">
        <f t="shared" si="14"/>
        <v>4.5454545454545456E-2</v>
      </c>
      <c r="K78" s="10">
        <f t="shared" si="15"/>
        <v>0</v>
      </c>
    </row>
    <row r="79" spans="1:12">
      <c r="A79" s="7">
        <v>398.01</v>
      </c>
      <c r="B79" s="1" t="s">
        <v>31</v>
      </c>
      <c r="C79" s="1">
        <v>22</v>
      </c>
      <c r="D79" s="12" t="s">
        <v>9</v>
      </c>
      <c r="E79" s="13">
        <v>0</v>
      </c>
      <c r="F79" s="13"/>
      <c r="G79" s="3">
        <f t="shared" si="12"/>
        <v>4.5454545454545456E-2</v>
      </c>
      <c r="H79" s="3"/>
      <c r="I79" s="16">
        <f t="shared" si="14"/>
        <v>4.5454545454545456E-2</v>
      </c>
      <c r="K79" s="10">
        <f t="shared" si="15"/>
        <v>0</v>
      </c>
    </row>
    <row r="80" spans="1:12">
      <c r="D80" s="12"/>
      <c r="E80" s="13"/>
      <c r="F80" s="13"/>
      <c r="G80" s="3"/>
      <c r="I80" s="3"/>
      <c r="K80" s="10"/>
      <c r="L80" s="17"/>
    </row>
    <row r="82" spans="1:3">
      <c r="A82" s="7">
        <v>370</v>
      </c>
      <c r="B82" s="1" t="s">
        <v>82</v>
      </c>
      <c r="C82" s="1" t="s">
        <v>80</v>
      </c>
    </row>
    <row r="83" spans="1:3">
      <c r="A83" s="7">
        <v>370</v>
      </c>
      <c r="B83" s="1" t="s">
        <v>83</v>
      </c>
      <c r="C83" s="1" t="s">
        <v>81</v>
      </c>
    </row>
    <row r="84" spans="1:3">
      <c r="C84" s="1" t="s">
        <v>79</v>
      </c>
    </row>
  </sheetData>
  <mergeCells count="4">
    <mergeCell ref="A8:K8"/>
    <mergeCell ref="A9:K9"/>
    <mergeCell ref="A10:K10"/>
    <mergeCell ref="A11:K11"/>
  </mergeCells>
  <printOptions horizontalCentered="1"/>
  <pageMargins left="0.75" right="0.7" top="0.75" bottom="0.7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 Deprec Rates</vt:lpstr>
      <vt:lpstr>'Elec Deprec Rates'!Print_Area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mcdowej</dc:creator>
  <cp:lastModifiedBy>Bissell, Garrett E</cp:lastModifiedBy>
  <cp:lastPrinted>2018-01-09T15:31:10Z</cp:lastPrinted>
  <dcterms:created xsi:type="dcterms:W3CDTF">2012-10-23T13:09:28Z</dcterms:created>
  <dcterms:modified xsi:type="dcterms:W3CDTF">2023-05-26T18:28:42Z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2023-05-26T18:27:45Z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694c218d-2fec-4c20-ac54-2108aefc1cd6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813693429</vt:i4>
  </property>
  <property fmtid="{D5CDD505-2E9C-101B-9397-08002B2CF9AE}" pid="10" name="_NewReviewCycle">
    <vt:lpwstr/>
  </property>
  <property fmtid="{D5CDD505-2E9C-101B-9397-08002B2CF9AE}" pid="11" name="_EmailSubject">
    <vt:lpwstr>[EXT] RE: Niagara Mohawk Deficiency Letter Responses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